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\\ccta.dk\dfssystem\HomeFolders\w1\w26681\02. Projects (GTD)\09. Papirblanketter\Fejlrettelse\05.001a\"/>
    </mc:Choice>
  </mc:AlternateContent>
  <xr:revisionPtr revIDLastSave="0" documentId="13_ncr:1_{A89257A5-1001-46C5-B455-150228C29B11}" xr6:coauthVersionLast="47" xr6:coauthVersionMax="47" xr10:uidLastSave="{00000000-0000-0000-0000-000000000000}"/>
  <bookViews>
    <workbookView xWindow="-120" yWindow="-120" windowWidth="29040" windowHeight="15720" xr2:uid="{3FBB5BCF-D340-4269-B028-F727E62035E8}"/>
  </bookViews>
  <sheets>
    <sheet name="Oplysningsskema kap 3 A" sheetId="2" r:id="rId1"/>
    <sheet name="Hjælpeskema kap 3 A" sheetId="1" r:id="rId2"/>
    <sheet name="Oplys.skema kap3A sambeskatning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69" i="1" l="1"/>
  <c r="F16" i="1" l="1"/>
  <c r="F21" i="1"/>
  <c r="F22" i="1"/>
  <c r="F23" i="1"/>
  <c r="F24" i="1"/>
  <c r="F36" i="1"/>
  <c r="F54" i="1"/>
  <c r="F61" i="1"/>
  <c r="F63" i="1" s="1"/>
  <c r="F71" i="1"/>
  <c r="F75" i="1"/>
  <c r="F76" i="1"/>
  <c r="F83" i="1"/>
  <c r="F84" i="1" s="1"/>
  <c r="F28" i="1" s="1"/>
  <c r="F90" i="1"/>
  <c r="F91" i="1" s="1"/>
  <c r="F30" i="1" s="1"/>
  <c r="F97" i="1"/>
  <c r="F98" i="1" s="1"/>
  <c r="F29" i="1" s="1"/>
  <c r="F105" i="1"/>
  <c r="F107" i="1"/>
  <c r="F114" i="1"/>
  <c r="F116" i="1" s="1"/>
  <c r="F31" i="1" l="1"/>
  <c r="F34" i="1" s="1"/>
  <c r="F35" i="1" s="1"/>
  <c r="F37" i="1" s="1"/>
  <c r="F77" i="1"/>
  <c r="F29" i="4"/>
  <c r="F21" i="4" l="1"/>
  <c r="D29" i="4"/>
  <c r="F44" i="1"/>
  <c r="F38" i="1"/>
  <c r="F39" i="1" s="1"/>
  <c r="F30" i="4"/>
  <c r="F28" i="4"/>
  <c r="F40" i="1" l="1"/>
  <c r="F45" i="1"/>
  <c r="F46" i="1" s="1"/>
  <c r="F17" i="4"/>
  <c r="F19" i="4" s="1"/>
  <c r="F22" i="4" l="1"/>
  <c r="E11" i="2"/>
  <c r="E13" i="2" s="1"/>
  <c r="F31" i="4" l="1"/>
  <c r="F32" i="4" s="1"/>
  <c r="F23" i="4"/>
  <c r="E19" i="2" l="1"/>
  <c r="E15" i="2" l="1"/>
  <c r="E20" i="2" s="1"/>
  <c r="E21" i="2" s="1"/>
  <c r="E14" i="2"/>
  <c r="E16" i="2"/>
</calcChain>
</file>

<file path=xl/sharedStrings.xml><?xml version="1.0" encoding="utf-8"?>
<sst xmlns="http://schemas.openxmlformats.org/spreadsheetml/2006/main" count="201" uniqueCount="115">
  <si>
    <t>Navn og adresse:</t>
  </si>
  <si>
    <t>CVR-/SE-nr:</t>
  </si>
  <si>
    <t>Skemaet indsendes til:</t>
  </si>
  <si>
    <t>kulbrinte@sktst.dk</t>
  </si>
  <si>
    <t>Angiv valuta:</t>
  </si>
  <si>
    <t>Anvendt Kurs:</t>
  </si>
  <si>
    <t>Tilbageførsel af kapitel 2 tab på salg af licens og driftsmidler</t>
  </si>
  <si>
    <t>Tilbageførsel af kapitel 2 udgiftsførte efterforskningsudgifter</t>
  </si>
  <si>
    <t>Fradrag</t>
  </si>
  <si>
    <t>Tab på salg af licens eller driftsmidler, jf. § 4, stk. 1, nr. 3 og 4</t>
  </si>
  <si>
    <t>Efterforskningsudgifter, udgiftsført, jf. § 7, stk. 1</t>
  </si>
  <si>
    <t>Fradrag i alt</t>
  </si>
  <si>
    <t>Årets kulbrinteindkomst</t>
  </si>
  <si>
    <r>
      <t>Årets kulbrinte</t>
    </r>
    <r>
      <rPr>
        <sz val="11"/>
        <rFont val="Calibri"/>
        <family val="2"/>
      </rPr>
      <t>i</t>
    </r>
    <r>
      <rPr>
        <sz val="11"/>
        <rFont val="Calibri"/>
        <family val="2"/>
        <scheme val="minor"/>
      </rPr>
      <t>ndkomst før fradrag af tidligere års underskud</t>
    </r>
  </si>
  <si>
    <t>Hvis beregnet i anden valuta end DKK, omregning til DKK</t>
  </si>
  <si>
    <t xml:space="preserve">Årets kulbrinteindkomst efter fradrag af feltunderskud og før anvendt underskud </t>
  </si>
  <si>
    <r>
      <t xml:space="preserve">Underskud i </t>
    </r>
    <r>
      <rPr>
        <b/>
        <sz val="11"/>
        <rFont val="Calibri"/>
        <family val="2"/>
      </rPr>
      <t>DKK</t>
    </r>
  </si>
  <si>
    <t>Tidligere års kapitel 3 A underskud</t>
  </si>
  <si>
    <t>Tilgang af årets underskud</t>
  </si>
  <si>
    <t>Oprindelig afholdte efterforskningsudgifter</t>
  </si>
  <si>
    <t>Årets tilgang</t>
  </si>
  <si>
    <t>Årets afskrivningsgrundlag</t>
  </si>
  <si>
    <t>Årets afskrivninger</t>
  </si>
  <si>
    <t>Nedskreven værdi ultimo</t>
  </si>
  <si>
    <t>Saldo primo</t>
  </si>
  <si>
    <t>heraf tilført kap 3 B, jf. § 20 G, stk. 2</t>
  </si>
  <si>
    <t>Årets afgang</t>
  </si>
  <si>
    <t>Saldo ultimo</t>
  </si>
  <si>
    <t>Nedskreven værdi primo</t>
  </si>
  <si>
    <t>Årets afgang  (ideel andel af nedskreven værdi primo)</t>
  </si>
  <si>
    <t>Grundlag primo</t>
  </si>
  <si>
    <t>Årets kulbrintefradragsgrundlag</t>
  </si>
  <si>
    <t>Grundlag  primo</t>
  </si>
  <si>
    <r>
      <t>Årets tilgang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G</t>
    </r>
  </si>
  <si>
    <t>Oprindelig anskaffelsessum</t>
  </si>
  <si>
    <t>Årets afgang (ideel andel af nedskreven værdi primo)</t>
  </si>
  <si>
    <t>Oprindelig anskaffelsessum (ved køb af licens nr 2)</t>
  </si>
  <si>
    <t>Dato og underskrift:</t>
  </si>
  <si>
    <t>Foranstående oplysninger afgives under strafansvar efter reglerne i skattekontrolloven og straffeloven</t>
  </si>
  <si>
    <t>Skattestyrelsen er en del af Skatteforvaltningen</t>
  </si>
  <si>
    <t>DKK</t>
  </si>
  <si>
    <t>AUD</t>
  </si>
  <si>
    <t>BRL</t>
  </si>
  <si>
    <t>USD</t>
  </si>
  <si>
    <t>EUR</t>
  </si>
  <si>
    <t>CAD</t>
  </si>
  <si>
    <t>CHF</t>
  </si>
  <si>
    <t>GBP</t>
  </si>
  <si>
    <t>JPY</t>
  </si>
  <si>
    <t>NOK</t>
  </si>
  <si>
    <t>SEK</t>
  </si>
  <si>
    <t>Opgørelse af indkomst i.h.t. Lbk. nr. 1820 af 16/09/2021 kulbrinteskatteloven), kapitel 3 A</t>
  </si>
  <si>
    <t>Aktiverede efterforskningsudgifter, jf. § 7, stk. 1</t>
  </si>
  <si>
    <t>Aktiverede udgifter produktionsanlæg m.m., jf. § 8</t>
  </si>
  <si>
    <t>Aktiverede udgifter produktionsanlæg m.m., jf. § 20 G</t>
  </si>
  <si>
    <t>Tidligere kapitel 3 feltunderskud i DKK, jf. § 27 C, stk. 6</t>
  </si>
  <si>
    <t>Grundlag for kulbrintefradrag kap. 3 A, produktionsaktiver, jf. § 20 C, stk. 1</t>
  </si>
  <si>
    <t>Grundlag for kulbrintefradrag kap. 3 A, forundersøgelse og efterforskningsudgifter, jf. § 20 C, stk. 2</t>
  </si>
  <si>
    <t>Kun for kulbrinteskattepligtige i produktion</t>
  </si>
  <si>
    <t>Grundlag for kulbrintefradrag kap. 3 B, produktionsaktiver, jf. § 20 H</t>
  </si>
  <si>
    <t>Aktiverede udgifter - licensanskaffelsessum, jf. § 9</t>
  </si>
  <si>
    <t>Skattepligtig indkomst efter kapitel 3 A før underskud fra tidligere år</t>
  </si>
  <si>
    <t>Skattepligtig indkomst efter kapitel 2 tilbageførsel</t>
  </si>
  <si>
    <r>
      <t xml:space="preserve">Tilbageførsel af </t>
    </r>
    <r>
      <rPr>
        <b/>
        <sz val="11"/>
        <rFont val="Calibri"/>
        <family val="2"/>
        <scheme val="minor"/>
      </rPr>
      <t>alle</t>
    </r>
    <r>
      <rPr>
        <sz val="11"/>
        <rFont val="Calibri"/>
        <family val="2"/>
        <scheme val="minor"/>
      </rPr>
      <t xml:space="preserve"> kapitel 2 afskrivninger</t>
    </r>
  </si>
  <si>
    <t>Andre afskrivninger (afskrivninger der ikke er efter §§ 8 og 9)</t>
  </si>
  <si>
    <t>På selskabets/fondens/filialens vegne</t>
  </si>
  <si>
    <t>Navn</t>
  </si>
  <si>
    <r>
      <t xml:space="preserve">Beregnet selskabsskat af kapitel 2 indkomst, jf. § </t>
    </r>
    <r>
      <rPr>
        <sz val="11"/>
        <rFont val="Calibri"/>
        <family val="2"/>
      </rPr>
      <t>20 D</t>
    </r>
    <r>
      <rPr>
        <sz val="11"/>
        <rFont val="Calibri"/>
        <family val="2"/>
        <scheme val="minor"/>
      </rPr>
      <t xml:space="preserve"> (omregnet til årets gennemsnitskurs)</t>
    </r>
  </si>
  <si>
    <r>
      <t xml:space="preserve">Beregnet kapitel 3B tillægsskat, jf. § </t>
    </r>
    <r>
      <rPr>
        <sz val="11"/>
        <rFont val="Calibri"/>
        <family val="2"/>
      </rPr>
      <t>20 J, stk. 3 (omregnet til årets gennemsnitskurs)</t>
    </r>
  </si>
  <si>
    <t>Opgørelse af indkomst i.h.t. Lbk. nr. 1820 af 16/09/2021 (kulbrinteskatteloven), kapitel 3 A</t>
  </si>
  <si>
    <t>Valuta: DKK</t>
  </si>
  <si>
    <t>CVR/SE-nr.</t>
  </si>
  <si>
    <t>Samlet tidsubegrænset kapitel 3 A underskud til fremførsel inkl. videreført feltunderskud som enten sær-, sub- eller</t>
  </si>
  <si>
    <t>sambeskatningsunderskud</t>
  </si>
  <si>
    <t>Anvendt andres sambeskattede selskabers underskud fra tidligere år</t>
  </si>
  <si>
    <t>Anvendt egne underskud fra tidligere år</t>
  </si>
  <si>
    <t>Sum af anvendt underskud</t>
  </si>
  <si>
    <t>Samlede underskud primo, kapitel 3 A</t>
  </si>
  <si>
    <t xml:space="preserve">Skattepligtig indkomst efter kapitel 2 før fradrag af tidligere års underskud </t>
  </si>
  <si>
    <t>Kulbrinteskattepligtig indkomst efter anvendt underskud</t>
  </si>
  <si>
    <t>Samlet kapitel 3 A underskud til fremførsel (eksl. sambeskatning)</t>
  </si>
  <si>
    <t>Årets summeret skattepligtig indkomst efter kapitel 3 A før fradrag  underskud fra tidligere år</t>
  </si>
  <si>
    <t>Skattepligtig indkomst før fradrag og fordeling af alle typer underskud (DKK)</t>
  </si>
  <si>
    <t>Årets videreførte feltunderskud</t>
  </si>
  <si>
    <t>Opgørelse af sambeskatningsindkomst i.h.t. Lbk. nr. 1820 af 16/09/2021 (kulbrinteskatteloven), kapitel 3 A og selskabsskattelovens § 31</t>
  </si>
  <si>
    <t>Kulbrinteskattepligtig indkomst efter anvendte underskud</t>
  </si>
  <si>
    <t>Tidligere kapitel 3 feltunderskud i DKK, jf. § 27 C, stk. 6 - saldo utimo 12 pct.</t>
  </si>
  <si>
    <t>Anvendt underskud fra tidligere indkomstår, jf. § 20 E</t>
  </si>
  <si>
    <t>senest den 1. maj 2025</t>
  </si>
  <si>
    <t>Hjælpeskema for indkomståret 2024</t>
  </si>
  <si>
    <t>Årets anvendte underskud</t>
  </si>
  <si>
    <t>Grundlag pr. 1. januar 2014 (100 pct. grundlag)</t>
  </si>
  <si>
    <t>Årets fradrag  af tidligere feltunderskud - 6 pct. af grundlaget</t>
  </si>
  <si>
    <t>Oplysningsskema for indkomståret 2024</t>
  </si>
  <si>
    <t>Tidligere kapitel 3 feltunderskud i DKK, jf. § 27 C, stk. 6 - saldo ultimo 12 pct.</t>
  </si>
  <si>
    <t>Restværdi ultimo (12 pct.)</t>
  </si>
  <si>
    <t>Anvendt underskud</t>
  </si>
  <si>
    <r>
      <t xml:space="preserve">Årets samlede/sammentalte fradrag af tidligere års kapitel 3 feltunderskud - 6 pct., jf. § 27 C, stk. </t>
    </r>
    <r>
      <rPr>
        <sz val="11"/>
        <rFont val="Calibri"/>
        <family val="2"/>
      </rPr>
      <t>6</t>
    </r>
  </si>
  <si>
    <r>
      <t xml:space="preserve">Beregnet foreløbig kulbrinteskat </t>
    </r>
    <r>
      <rPr>
        <i/>
        <sz val="11"/>
        <color theme="1"/>
        <rFont val="Calibri"/>
        <family val="2"/>
        <scheme val="minor"/>
      </rPr>
      <t>(Slutskat mv. fremgår af årsopgørelsen)</t>
    </r>
  </si>
  <si>
    <r>
      <t xml:space="preserve"> - heraf feltunderskud, der ikke anvendes, som videreføres </t>
    </r>
    <r>
      <rPr>
        <i/>
        <sz val="11"/>
        <rFont val="Calibri"/>
        <family val="2"/>
        <scheme val="minor"/>
      </rPr>
      <t>(sær-/subunderskud)</t>
    </r>
  </si>
  <si>
    <t>Administrationsselskabets oplysningsskema for indkomståret 2024</t>
  </si>
  <si>
    <r>
      <t xml:space="preserve"> - heraf samlet feltunderskud </t>
    </r>
    <r>
      <rPr>
        <i/>
        <sz val="11"/>
        <rFont val="Calibri"/>
        <family val="2"/>
        <scheme val="minor"/>
      </rPr>
      <t>(årets og tidligere års)</t>
    </r>
    <r>
      <rPr>
        <sz val="11"/>
        <rFont val="Calibri"/>
        <family val="2"/>
        <scheme val="minor"/>
      </rPr>
      <t xml:space="preserve">, der ikke anvendes, som videreføres </t>
    </r>
    <r>
      <rPr>
        <i/>
        <sz val="11"/>
        <rFont val="Calibri"/>
        <family val="2"/>
        <scheme val="minor"/>
      </rPr>
      <t>(sær-/subunderskud)</t>
    </r>
  </si>
  <si>
    <r>
      <t xml:space="preserve">Årets fradrag af tidligere års kapitel 3 feltunderskud - 6 pct., jf. § 27 </t>
    </r>
    <r>
      <rPr>
        <sz val="11"/>
        <color theme="3" tint="-0.249977111117893"/>
        <rFont val="Calibri"/>
        <family val="2"/>
        <scheme val="minor"/>
      </rPr>
      <t>C</t>
    </r>
    <r>
      <rPr>
        <sz val="11"/>
        <rFont val="Calibri"/>
        <family val="2"/>
        <scheme val="minor"/>
      </rPr>
      <t xml:space="preserve">, stk. </t>
    </r>
    <r>
      <rPr>
        <sz val="11"/>
        <rFont val="Calibri"/>
        <family val="2"/>
      </rPr>
      <t>6</t>
    </r>
  </si>
  <si>
    <t>Restværdi primo (18 pct.)</t>
  </si>
  <si>
    <t>Årets kulbrintefradrag - 5 pct.</t>
  </si>
  <si>
    <t>Årets kulbrintefradrag - 6,5 pct.</t>
  </si>
  <si>
    <t>Samlet kapitel 3 A underskud til fremførsel (ekskl. sambeskatning)</t>
  </si>
  <si>
    <t>Afskrivninger driftsmidler, jf. § 8</t>
  </si>
  <si>
    <t>Afskrivninger driftsmidler, jf. § 20 G</t>
  </si>
  <si>
    <t>Afskrivninger - anskaffelse af licens, jf. § 9 (side 2)</t>
  </si>
  <si>
    <r>
      <t>Kulbrintefradrag på produktionsaktiver - 5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1 (side 2)</t>
    </r>
  </si>
  <si>
    <r>
      <t>Kulbrintefradrag på produktionsaktiver - 6,5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H (side 2)</t>
    </r>
  </si>
  <si>
    <r>
      <t>Kulbrintefradrag på efterforskningsudgifter m.m - 5 pct.</t>
    </r>
    <r>
      <rPr>
        <sz val="11"/>
        <rFont val="Calibri"/>
        <family val="2"/>
      </rPr>
      <t>,</t>
    </r>
    <r>
      <rPr>
        <sz val="11"/>
        <rFont val="Calibri"/>
        <family val="2"/>
        <scheme val="minor"/>
      </rPr>
      <t xml:space="preserve"> jf. § 20 C, stk. 2 (side 2)</t>
    </r>
  </si>
  <si>
    <t>Afskrivning af aktiverede efterforskningsudgifter, jf. § 7, stk. 1, 2. pkt</t>
  </si>
  <si>
    <t xml:space="preserve"> 05.001A | 2025.04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</si>
</sst>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00\ 00\ 00\ 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</font>
    <font>
      <sz val="11"/>
      <color theme="3" tint="0.39997558519241921"/>
      <name val="Calibri"/>
      <family val="2"/>
      <scheme val="minor"/>
    </font>
    <font>
      <sz val="11"/>
      <color rgb="FFFF0000"/>
      <name val="Wingdings"/>
      <charset val="2"/>
    </font>
    <font>
      <b/>
      <sz val="11"/>
      <color rgb="FFFF0000"/>
      <name val="Calibri"/>
      <family val="2"/>
      <scheme val="minor"/>
    </font>
    <font>
      <b/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4143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mediumDashed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5">
    <xf numFmtId="0" fontId="0" fillId="0" borderId="0" xfId="0"/>
    <xf numFmtId="0" fontId="3" fillId="0" borderId="0" xfId="1" applyAlignment="1" applyProtection="1">
      <alignment vertical="center"/>
    </xf>
    <xf numFmtId="14" fontId="7" fillId="2" borderId="7" xfId="0" applyNumberFormat="1" applyFont="1" applyFill="1" applyBorder="1" applyAlignment="1" applyProtection="1">
      <alignment horizontal="right"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37" fontId="4" fillId="3" borderId="4" xfId="0" applyNumberFormat="1" applyFont="1" applyFill="1" applyBorder="1" applyAlignment="1" applyProtection="1">
      <alignment vertical="center"/>
      <protection locked="0"/>
    </xf>
    <xf numFmtId="37" fontId="4" fillId="3" borderId="3" xfId="0" applyNumberFormat="1" applyFont="1" applyFill="1" applyBorder="1" applyAlignment="1" applyProtection="1">
      <alignment vertical="center"/>
      <protection locked="0"/>
    </xf>
    <xf numFmtId="3" fontId="7" fillId="3" borderId="4" xfId="0" applyNumberFormat="1" applyFont="1" applyFill="1" applyBorder="1" applyAlignment="1" applyProtection="1">
      <alignment vertical="center"/>
      <protection locked="0"/>
    </xf>
    <xf numFmtId="3" fontId="7" fillId="3" borderId="3" xfId="0" applyNumberFormat="1" applyFont="1" applyFill="1" applyBorder="1" applyAlignment="1" applyProtection="1">
      <alignment vertical="center"/>
      <protection locked="0"/>
    </xf>
    <xf numFmtId="165" fontId="7" fillId="3" borderId="1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7" fontId="4" fillId="3" borderId="5" xfId="0" applyNumberFormat="1" applyFont="1" applyFill="1" applyBorder="1" applyAlignment="1" applyProtection="1">
      <alignment vertical="center"/>
      <protection locked="0"/>
    </xf>
    <xf numFmtId="3" fontId="4" fillId="3" borderId="4" xfId="0" applyNumberFormat="1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right" vertical="center"/>
      <protection locked="0"/>
    </xf>
    <xf numFmtId="164" fontId="7" fillId="3" borderId="9" xfId="0" applyNumberFormat="1" applyFont="1" applyFill="1" applyBorder="1" applyAlignment="1" applyProtection="1">
      <alignment vertical="center"/>
      <protection locked="0"/>
    </xf>
    <xf numFmtId="49" fontId="4" fillId="3" borderId="10" xfId="0" applyNumberFormat="1" applyFont="1" applyFill="1" applyBorder="1" applyAlignment="1" applyProtection="1">
      <alignment vertical="center"/>
      <protection locked="0"/>
    </xf>
    <xf numFmtId="165" fontId="4" fillId="3" borderId="10" xfId="0" applyNumberFormat="1" applyFont="1" applyFill="1" applyBorder="1" applyAlignment="1" applyProtection="1">
      <alignment horizontal="center" vertical="center"/>
      <protection locked="0"/>
    </xf>
    <xf numFmtId="3" fontId="4" fillId="3" borderId="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3" fontId="6" fillId="0" borderId="0" xfId="0" applyNumberFormat="1" applyFont="1" applyAlignment="1" applyProtection="1">
      <alignment wrapText="1"/>
    </xf>
    <xf numFmtId="0" fontId="0" fillId="0" borderId="0" xfId="0" applyProtection="1"/>
    <xf numFmtId="0" fontId="7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Alignment="1" applyProtection="1">
      <alignment vertical="center"/>
    </xf>
    <xf numFmtId="3" fontId="7" fillId="0" borderId="0" xfId="0" applyNumberFormat="1" applyFont="1" applyBorder="1" applyAlignment="1" applyProtection="1">
      <alignment horizontal="right" vertical="center"/>
    </xf>
    <xf numFmtId="0" fontId="9" fillId="0" borderId="2" xfId="0" applyFont="1" applyBorder="1" applyProtection="1"/>
    <xf numFmtId="0" fontId="9" fillId="0" borderId="2" xfId="0" applyFont="1" applyBorder="1" applyAlignment="1" applyProtection="1">
      <alignment vertical="top"/>
    </xf>
    <xf numFmtId="0" fontId="9" fillId="0" borderId="2" xfId="0" applyFont="1" applyBorder="1" applyAlignment="1" applyProtection="1">
      <alignment vertical="center"/>
    </xf>
    <xf numFmtId="3" fontId="7" fillId="0" borderId="2" xfId="0" applyNumberFormat="1" applyFont="1" applyBorder="1" applyAlignment="1" applyProtection="1">
      <alignment horizontal="right" vertical="center"/>
    </xf>
    <xf numFmtId="3" fontId="7" fillId="0" borderId="2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top"/>
    </xf>
    <xf numFmtId="0" fontId="18" fillId="0" borderId="0" xfId="0" applyFont="1" applyBorder="1" applyProtection="1"/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37" fontId="7" fillId="0" borderId="0" xfId="0" applyNumberFormat="1" applyFont="1" applyBorder="1" applyAlignment="1" applyProtection="1">
      <alignment horizontal="left" wrapText="1"/>
    </xf>
    <xf numFmtId="0" fontId="17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37" fontId="7" fillId="0" borderId="4" xfId="0" applyNumberFormat="1" applyFont="1" applyBorder="1" applyAlignment="1" applyProtection="1">
      <alignment vertical="center"/>
    </xf>
    <xf numFmtId="37" fontId="4" fillId="0" borderId="4" xfId="0" applyNumberFormat="1" applyFont="1" applyBorder="1" applyAlignment="1" applyProtection="1">
      <alignment vertical="center"/>
    </xf>
    <xf numFmtId="0" fontId="0" fillId="0" borderId="0" xfId="0" applyFont="1" applyProtection="1"/>
    <xf numFmtId="3" fontId="0" fillId="0" borderId="0" xfId="0" applyNumberFormat="1" applyProtection="1"/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37" fontId="0" fillId="0" borderId="0" xfId="0" applyNumberFormat="1" applyProtection="1"/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0" fontId="4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0" fillId="0" borderId="4" xfId="0" applyBorder="1" applyProtection="1"/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3" fontId="22" fillId="0" borderId="0" xfId="0" applyNumberFormat="1" applyFont="1" applyProtection="1"/>
    <xf numFmtId="3" fontId="0" fillId="0" borderId="4" xfId="0" applyNumberFormat="1" applyBorder="1" applyProtection="1"/>
    <xf numFmtId="0" fontId="2" fillId="0" borderId="0" xfId="0" applyFont="1" applyProtection="1"/>
    <xf numFmtId="37" fontId="4" fillId="0" borderId="5" xfId="0" applyNumberFormat="1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7" fillId="0" borderId="0" xfId="0" applyFont="1" applyBorder="1" applyProtection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top"/>
    </xf>
    <xf numFmtId="3" fontId="7" fillId="0" borderId="0" xfId="0" applyNumberFormat="1" applyFont="1" applyAlignment="1" applyProtection="1">
      <alignment vertical="center"/>
    </xf>
    <xf numFmtId="0" fontId="10" fillId="0" borderId="4" xfId="0" applyFont="1" applyBorder="1" applyProtection="1"/>
    <xf numFmtId="0" fontId="0" fillId="0" borderId="4" xfId="0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/>
    </xf>
    <xf numFmtId="0" fontId="10" fillId="0" borderId="0" xfId="0" applyFont="1" applyBorder="1" applyProtection="1"/>
    <xf numFmtId="0" fontId="17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37" fontId="4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7" fillId="0" borderId="4" xfId="0" applyFont="1" applyBorder="1" applyProtection="1"/>
    <xf numFmtId="0" fontId="7" fillId="0" borderId="0" xfId="0" applyFont="1" applyAlignment="1" applyProtection="1">
      <alignment vertical="top" wrapText="1"/>
    </xf>
    <xf numFmtId="0" fontId="4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8" fillId="0" borderId="4" xfId="0" applyFont="1" applyBorder="1" applyProtection="1"/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top"/>
    </xf>
    <xf numFmtId="0" fontId="7" fillId="0" borderId="0" xfId="0" applyFont="1" applyAlignment="1" applyProtection="1">
      <alignment wrapText="1"/>
    </xf>
    <xf numFmtId="0" fontId="15" fillId="0" borderId="0" xfId="0" applyFont="1" applyAlignment="1" applyProtection="1">
      <alignment vertical="center"/>
    </xf>
    <xf numFmtId="37" fontId="4" fillId="0" borderId="6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top"/>
    </xf>
    <xf numFmtId="0" fontId="7" fillId="0" borderId="4" xfId="0" applyFont="1" applyBorder="1" applyAlignment="1" applyProtection="1">
      <alignment vertical="top" wrapText="1"/>
    </xf>
    <xf numFmtId="37" fontId="8" fillId="0" borderId="0" xfId="0" applyNumberFormat="1" applyFont="1" applyBorder="1" applyAlignment="1" applyProtection="1">
      <alignment vertical="center"/>
    </xf>
    <xf numFmtId="0" fontId="19" fillId="0" borderId="0" xfId="0" applyFont="1" applyProtection="1"/>
    <xf numFmtId="0" fontId="17" fillId="0" borderId="0" xfId="0" applyFont="1" applyAlignment="1" applyProtection="1">
      <alignment vertical="top"/>
    </xf>
    <xf numFmtId="0" fontId="23" fillId="0" borderId="0" xfId="0" applyFont="1" applyBorder="1" applyProtection="1"/>
    <xf numFmtId="0" fontId="23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20" fillId="4" borderId="0" xfId="0" quotePrefix="1" applyFont="1" applyFill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0" fillId="0" borderId="6" xfId="0" applyBorder="1" applyProtection="1"/>
    <xf numFmtId="0" fontId="4" fillId="5" borderId="0" xfId="0" applyFont="1" applyFill="1" applyAlignment="1" applyProtection="1">
      <alignment vertical="center"/>
    </xf>
    <xf numFmtId="0" fontId="24" fillId="0" borderId="0" xfId="0" applyFont="1" applyProtection="1"/>
    <xf numFmtId="0" fontId="2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</cellXfs>
  <cellStyles count="2">
    <cellStyle name="Link" xfId="1" builtinId="8"/>
    <cellStyle name="Normal" xfId="0" builtinId="0"/>
  </cellStyles>
  <dxfs count="25"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b/>
        <i val="0"/>
        <strike val="0"/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14143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skat.dk/erhverv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skat.dk/erhverv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skat.dk/erhver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650875</xdr:colOff>
      <xdr:row>0</xdr:row>
      <xdr:rowOff>666750</xdr:rowOff>
    </xdr:to>
    <xdr:pic>
      <xdr:nvPicPr>
        <xdr:cNvPr id="2" name="Billede 1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EE28D-9EBC-4465-BC1F-ACB8F47DC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704850</xdr:rowOff>
    </xdr:to>
    <xdr:pic>
      <xdr:nvPicPr>
        <xdr:cNvPr id="2" name="Billede 1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A2B2D3-5F84-4E0F-A0D2-AB405A23C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6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794456</xdr:colOff>
      <xdr:row>0</xdr:row>
      <xdr:rowOff>666750</xdr:rowOff>
    </xdr:to>
    <xdr:pic>
      <xdr:nvPicPr>
        <xdr:cNvPr id="2" name="Billede 1" descr="Skattestyrelsens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25522-1DF1-411C-B373-429847AA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5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lbrinte@sktst.d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ulbrinte@sktst.d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ulbrinte@skts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E041-DC1D-4365-B1F8-991D9215EB56}">
  <sheetPr codeName="Ark1">
    <pageSetUpPr fitToPage="1"/>
  </sheetPr>
  <dimension ref="A1:H193"/>
  <sheetViews>
    <sheetView showGridLines="0" tabSelected="1" zoomScaleNormal="100" workbookViewId="0">
      <selection activeCell="C2" sqref="C2"/>
    </sheetView>
  </sheetViews>
  <sheetFormatPr defaultColWidth="9.140625" defaultRowHeight="15" x14ac:dyDescent="0.25"/>
  <cols>
    <col min="1" max="1" width="22.5703125" style="22" customWidth="1"/>
    <col min="2" max="2" width="16.85546875" style="22" customWidth="1"/>
    <col min="3" max="3" width="83.42578125" style="22" bestFit="1" customWidth="1"/>
    <col min="4" max="5" width="16.5703125" style="22" customWidth="1"/>
    <col min="6" max="16384" width="9.140625" style="22"/>
  </cols>
  <sheetData>
    <row r="1" spans="1:8" ht="63.95" customHeight="1" x14ac:dyDescent="0.35">
      <c r="A1" s="18"/>
      <c r="B1" s="18"/>
      <c r="C1" s="19" t="s">
        <v>93</v>
      </c>
      <c r="D1" s="20"/>
      <c r="E1" s="21"/>
    </row>
    <row r="2" spans="1:8" ht="15.95" customHeight="1" x14ac:dyDescent="0.25">
      <c r="B2" s="23" t="s">
        <v>0</v>
      </c>
      <c r="C2" s="4"/>
      <c r="D2" s="23" t="s">
        <v>1</v>
      </c>
      <c r="E2" s="9"/>
    </row>
    <row r="3" spans="1:8" ht="15.95" customHeight="1" x14ac:dyDescent="0.25">
      <c r="A3" s="24"/>
      <c r="B3" s="18"/>
      <c r="C3" s="4"/>
      <c r="D3" s="25"/>
      <c r="E3" s="18" t="s">
        <v>2</v>
      </c>
    </row>
    <row r="4" spans="1:8" ht="15.95" customHeight="1" x14ac:dyDescent="0.25">
      <c r="A4" s="18"/>
      <c r="B4" s="18"/>
      <c r="C4" s="4"/>
      <c r="D4" s="26"/>
      <c r="E4" s="1" t="s">
        <v>3</v>
      </c>
    </row>
    <row r="5" spans="1:8" ht="15.95" customHeight="1" x14ac:dyDescent="0.25">
      <c r="A5" s="18"/>
      <c r="B5" s="18"/>
      <c r="C5" s="4"/>
      <c r="D5" s="27"/>
      <c r="E5" s="28" t="s">
        <v>88</v>
      </c>
    </row>
    <row r="6" spans="1:8" ht="15.95" customHeight="1" x14ac:dyDescent="0.25">
      <c r="A6" s="18"/>
      <c r="B6" s="18"/>
      <c r="C6" s="29"/>
      <c r="D6" s="30"/>
    </row>
    <row r="7" spans="1:8" ht="15.95" customHeight="1" x14ac:dyDescent="0.25">
      <c r="B7" s="31"/>
      <c r="C7" s="32"/>
      <c r="D7" s="33" t="s">
        <v>4</v>
      </c>
      <c r="E7" s="13"/>
    </row>
    <row r="8" spans="1:8" ht="15.95" customHeight="1" thickBot="1" x14ac:dyDescent="0.3">
      <c r="A8" s="34" t="s">
        <v>69</v>
      </c>
      <c r="B8" s="35"/>
      <c r="C8" s="36"/>
      <c r="D8" s="37" t="s">
        <v>5</v>
      </c>
      <c r="E8" s="14"/>
    </row>
    <row r="9" spans="1:8" ht="15.95" customHeight="1" x14ac:dyDescent="0.25">
      <c r="A9" s="39" t="s">
        <v>12</v>
      </c>
      <c r="B9" s="40"/>
      <c r="C9" s="41"/>
      <c r="D9" s="41"/>
      <c r="E9" s="42"/>
      <c r="F9" s="119"/>
    </row>
    <row r="10" spans="1:8" ht="15.95" customHeight="1" x14ac:dyDescent="0.25">
      <c r="B10" s="105"/>
      <c r="C10" s="29" t="s">
        <v>61</v>
      </c>
      <c r="D10" s="29"/>
      <c r="E10" s="7"/>
    </row>
    <row r="11" spans="1:8" ht="15.95" customHeight="1" x14ac:dyDescent="0.25">
      <c r="A11" s="64"/>
      <c r="B11" s="105"/>
      <c r="C11" s="29" t="s">
        <v>14</v>
      </c>
      <c r="D11" s="29"/>
      <c r="E11" s="102">
        <f>IF(E7="Dkk",E10*1,E10*E8)</f>
        <v>0</v>
      </c>
    </row>
    <row r="12" spans="1:8" ht="15.95" customHeight="1" x14ac:dyDescent="0.25">
      <c r="A12" s="18"/>
      <c r="B12" s="18"/>
      <c r="C12" s="29" t="s">
        <v>102</v>
      </c>
      <c r="D12" s="29"/>
      <c r="E12" s="12"/>
    </row>
    <row r="13" spans="1:8" ht="15.95" customHeight="1" x14ac:dyDescent="0.25">
      <c r="A13" s="18"/>
      <c r="B13" s="18"/>
      <c r="C13" s="131" t="s">
        <v>15</v>
      </c>
      <c r="D13" s="29"/>
      <c r="E13" s="102">
        <f>E11-E12</f>
        <v>0</v>
      </c>
    </row>
    <row r="14" spans="1:8" ht="15.95" customHeight="1" x14ac:dyDescent="0.25">
      <c r="A14" s="18"/>
      <c r="B14" s="18"/>
      <c r="C14" s="134" t="s">
        <v>87</v>
      </c>
      <c r="D14" s="29"/>
      <c r="E14" s="102">
        <f>E19</f>
        <v>0</v>
      </c>
    </row>
    <row r="15" spans="1:8" ht="15.95" customHeight="1" x14ac:dyDescent="0.25">
      <c r="A15" s="18"/>
      <c r="B15" s="18"/>
      <c r="C15" s="131" t="s">
        <v>85</v>
      </c>
      <c r="D15" s="29"/>
      <c r="E15" s="102">
        <f>E13-E19</f>
        <v>0</v>
      </c>
      <c r="F15" s="25"/>
      <c r="H15" s="25"/>
    </row>
    <row r="16" spans="1:8" ht="15.95" customHeight="1" x14ac:dyDescent="0.25">
      <c r="A16" s="60"/>
      <c r="B16" s="60"/>
      <c r="C16" s="61" t="s">
        <v>98</v>
      </c>
      <c r="D16" s="126"/>
      <c r="E16" s="49">
        <f>IF(E15&gt;0,E15*52%,0)</f>
        <v>0</v>
      </c>
    </row>
    <row r="17" spans="1:6" ht="15.95" customHeight="1" x14ac:dyDescent="0.25">
      <c r="A17" s="64" t="s">
        <v>16</v>
      </c>
      <c r="B17" s="54"/>
      <c r="C17" s="57"/>
      <c r="D17" s="58"/>
      <c r="E17" s="42"/>
    </row>
    <row r="18" spans="1:6" ht="15.95" customHeight="1" x14ac:dyDescent="0.25">
      <c r="B18" s="64"/>
      <c r="C18" s="29" t="s">
        <v>17</v>
      </c>
      <c r="D18" s="29"/>
      <c r="E18" s="12"/>
    </row>
    <row r="19" spans="1:6" ht="15.95" customHeight="1" x14ac:dyDescent="0.25">
      <c r="A19" s="65"/>
      <c r="B19" s="65"/>
      <c r="C19" s="29" t="s">
        <v>90</v>
      </c>
      <c r="E19" s="56">
        <f>IF(E13&lt;1,0,IF(E13&gt;0,IF(E13-E18&lt;0,E13,IF(E13&lt;E18,E18,E18)),IF(E13="",IF(E13&lt;0,0,IF(E13-E18&lt;0,E13,IF(E13&gt;E18,E18,0))))))</f>
        <v>0</v>
      </c>
      <c r="F19" s="25"/>
    </row>
    <row r="20" spans="1:6" ht="15.95" customHeight="1" thickBot="1" x14ac:dyDescent="0.3">
      <c r="A20" s="68"/>
      <c r="B20" s="65"/>
      <c r="C20" s="29" t="s">
        <v>18</v>
      </c>
      <c r="D20" s="29"/>
      <c r="E20" s="69">
        <f>IF(E15&lt;0,-E15,0)</f>
        <v>0</v>
      </c>
    </row>
    <row r="21" spans="1:6" ht="15.95" customHeight="1" x14ac:dyDescent="0.25">
      <c r="A21" s="18"/>
      <c r="B21" s="18"/>
      <c r="C21" s="29" t="s">
        <v>80</v>
      </c>
      <c r="D21" s="29"/>
      <c r="E21" s="70">
        <f>E18-E19+E20</f>
        <v>0</v>
      </c>
    </row>
    <row r="22" spans="1:6" ht="15.95" customHeight="1" x14ac:dyDescent="0.25">
      <c r="A22" s="18"/>
      <c r="B22" s="18"/>
      <c r="C22" s="28" t="s">
        <v>94</v>
      </c>
      <c r="D22" s="29"/>
      <c r="E22" s="12"/>
    </row>
    <row r="23" spans="1:6" ht="15.95" customHeight="1" x14ac:dyDescent="0.25">
      <c r="A23" s="120"/>
      <c r="B23" s="121"/>
      <c r="C23" s="122"/>
      <c r="D23" s="72"/>
      <c r="E23" s="73"/>
    </row>
    <row r="24" spans="1:6" ht="15.95" customHeight="1" x14ac:dyDescent="0.25">
      <c r="A24" s="127" t="s">
        <v>65</v>
      </c>
      <c r="B24" s="128"/>
      <c r="C24" s="129"/>
      <c r="D24" s="130"/>
      <c r="E24" s="130"/>
    </row>
    <row r="25" spans="1:6" ht="15.95" customHeight="1" x14ac:dyDescent="0.25">
      <c r="A25" s="57"/>
      <c r="B25" s="77"/>
      <c r="C25" s="77"/>
    </row>
    <row r="26" spans="1:6" ht="24" customHeight="1" thickBot="1" x14ac:dyDescent="0.3">
      <c r="A26" s="78" t="s">
        <v>37</v>
      </c>
      <c r="B26" s="2"/>
      <c r="C26" s="3"/>
    </row>
    <row r="27" spans="1:6" ht="15.95" customHeight="1" x14ac:dyDescent="0.25">
      <c r="B27" s="79" t="s">
        <v>38</v>
      </c>
      <c r="C27" s="80"/>
    </row>
    <row r="28" spans="1:6" ht="15.95" customHeight="1" x14ac:dyDescent="0.25">
      <c r="B28" s="81"/>
      <c r="C28" s="82"/>
    </row>
    <row r="29" spans="1:6" s="82" customFormat="1" ht="24" customHeight="1" x14ac:dyDescent="0.25">
      <c r="A29" s="124" t="s">
        <v>114</v>
      </c>
      <c r="B29" s="84" t="s">
        <v>39</v>
      </c>
      <c r="C29" s="83"/>
      <c r="D29" s="83"/>
      <c r="E29" s="83"/>
    </row>
    <row r="183" spans="1:1" hidden="1" x14ac:dyDescent="0.25">
      <c r="A183" s="22" t="s">
        <v>41</v>
      </c>
    </row>
    <row r="184" spans="1:1" hidden="1" x14ac:dyDescent="0.25">
      <c r="A184" s="22" t="s">
        <v>42</v>
      </c>
    </row>
    <row r="185" spans="1:1" hidden="1" x14ac:dyDescent="0.25">
      <c r="A185" s="22" t="s">
        <v>45</v>
      </c>
    </row>
    <row r="186" spans="1:1" hidden="1" x14ac:dyDescent="0.25">
      <c r="A186" s="22" t="s">
        <v>46</v>
      </c>
    </row>
    <row r="187" spans="1:1" hidden="1" x14ac:dyDescent="0.25">
      <c r="A187" s="22" t="s">
        <v>40</v>
      </c>
    </row>
    <row r="188" spans="1:1" hidden="1" x14ac:dyDescent="0.25">
      <c r="A188" s="22" t="s">
        <v>44</v>
      </c>
    </row>
    <row r="189" spans="1:1" hidden="1" x14ac:dyDescent="0.25">
      <c r="A189" s="22" t="s">
        <v>47</v>
      </c>
    </row>
    <row r="190" spans="1:1" hidden="1" x14ac:dyDescent="0.25">
      <c r="A190" s="22" t="s">
        <v>48</v>
      </c>
    </row>
    <row r="191" spans="1:1" hidden="1" x14ac:dyDescent="0.25">
      <c r="A191" s="22" t="s">
        <v>49</v>
      </c>
    </row>
    <row r="192" spans="1:1" hidden="1" x14ac:dyDescent="0.25">
      <c r="A192" s="22" t="s">
        <v>50</v>
      </c>
    </row>
    <row r="193" spans="1:1" hidden="1" x14ac:dyDescent="0.25">
      <c r="A193" s="22" t="s">
        <v>43</v>
      </c>
    </row>
  </sheetData>
  <sheetProtection algorithmName="SHA-512" hashValue="bVeayGE2PaPS1NOw4WQKjAbO4zXzfbvl/11nVqz2ZoH2aJNDMY3x/OsHMAWGMIm7iuwnGwgt6BQjcXijb/G4aA==" saltValue="TNEFRGei5SNPVUwDUuK0Hg==" spinCount="100000" sheet="1" selectLockedCells="1"/>
  <conditionalFormatting sqref="B26:C26">
    <cfRule type="containsBlanks" dxfId="24" priority="13">
      <formula>LEN(TRIM(B26))=0</formula>
    </cfRule>
  </conditionalFormatting>
  <conditionalFormatting sqref="C2:C5 E10">
    <cfRule type="containsBlanks" dxfId="23" priority="20">
      <formula>LEN(TRIM(C2))=0</formula>
    </cfRule>
  </conditionalFormatting>
  <conditionalFormatting sqref="E2">
    <cfRule type="containsBlanks" dxfId="22" priority="19">
      <formula>LEN(TRIM(E2))=0</formula>
    </cfRule>
  </conditionalFormatting>
  <conditionalFormatting sqref="E7:E8">
    <cfRule type="containsBlanks" dxfId="21" priority="18">
      <formula>LEN(TRIM(E7))=0</formula>
    </cfRule>
  </conditionalFormatting>
  <conditionalFormatting sqref="E18">
    <cfRule type="containsBlanks" dxfId="20" priority="9">
      <formula>LEN(TRIM(E18))=0</formula>
    </cfRule>
  </conditionalFormatting>
  <dataValidations count="5">
    <dataValidation type="custom" showInputMessage="1" showErrorMessage="1" errorTitle="Angiv valuta og kurs" error="Der skal angives valuta og kurs" sqref="E18" xr:uid="{575C4A26-B8A6-45DF-9328-B26934E9FDBE}">
      <formula1>AND(E$8&lt;&gt;"",E$7&lt;&gt;"")</formula1>
    </dataValidation>
    <dataValidation type="list" showInputMessage="1" showErrorMessage="1" sqref="E7" xr:uid="{10850DBE-42DA-4B5C-B568-2C445FD3D8C3}">
      <formula1>$A$183:$A$193</formula1>
    </dataValidation>
    <dataValidation type="custom" allowBlank="1" showInputMessage="1" showErrorMessage="1" errorTitle="For mange decimaler" error="Der skal angives højst 6 decimaler" prompt="DKK indtast 1,000000 (eller efterlades tom)_x000a_Nationalbankens gennemsnitskurs for indkomståret_x000a__x000a__x000a_" sqref="E8" xr:uid="{789AF6D4-1821-4070-A705-8BB322088118}">
      <formula1>E8=ROUND(E8,6)</formula1>
    </dataValidation>
    <dataValidation type="custom" showErrorMessage="1" errorTitle="Angiv valuta og kurs" error="Der skal angives valuta og kurs" prompt="_x000a__x000a__x000a_" sqref="E12 E22" xr:uid="{84A4661D-8BB5-4D25-87DD-EDAFD24CB520}">
      <formula1>AND(E$8&lt;&gt;"",E$7&lt;&gt;"")</formula1>
    </dataValidation>
    <dataValidation type="custom" showInputMessage="1" showErrorMessage="1" errorTitle="Angiv valuta og kurs" error="Der skal angives valuta og kurs" prompt="Beløbet skal være årets skattepligtig indkomst før eventuel overførsel af underskud til selskabsskattepligtig indkomst, jf. kulbrinteskattelovens § 11, stk. 2" sqref="E10" xr:uid="{E45E12C7-3E71-4180-AD3F-FD9D59A6F009}">
      <formula1>AND(E$8&lt;&gt;"",E$7&lt;&gt;"")</formula1>
    </dataValidation>
  </dataValidations>
  <hyperlinks>
    <hyperlink ref="E4" r:id="rId1" xr:uid="{8B68E645-E216-4818-B6B0-F5B6B556BF86}"/>
  </hyperlinks>
  <pageMargins left="0.7" right="0.7" top="0.75" bottom="0.75" header="0.3" footer="0.3"/>
  <pageSetup paperSize="9" scale="32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6BA5-871F-4988-9A67-EA5506A07E78}">
  <sheetPr codeName="Ark2">
    <pageSetUpPr fitToPage="1"/>
  </sheetPr>
  <dimension ref="A1:N208"/>
  <sheetViews>
    <sheetView showGridLines="0" zoomScaleNormal="100" workbookViewId="0">
      <selection activeCell="C3" sqref="C3"/>
    </sheetView>
  </sheetViews>
  <sheetFormatPr defaultColWidth="9.140625" defaultRowHeight="15" x14ac:dyDescent="0.25"/>
  <cols>
    <col min="1" max="1" width="28.7109375" style="22" customWidth="1"/>
    <col min="2" max="2" width="6.5703125" style="22" customWidth="1"/>
    <col min="3" max="3" width="71.5703125" style="22" customWidth="1"/>
    <col min="4" max="4" width="16.7109375" style="22" customWidth="1"/>
    <col min="5" max="5" width="1.7109375" style="22" customWidth="1"/>
    <col min="6" max="6" width="21.5703125" style="22" bestFit="1" customWidth="1"/>
    <col min="7" max="16384" width="9.140625" style="22"/>
  </cols>
  <sheetData>
    <row r="1" spans="1:6" ht="63.95" customHeight="1" x14ac:dyDescent="0.35">
      <c r="A1" s="18"/>
      <c r="B1" s="18"/>
      <c r="C1" s="19"/>
      <c r="D1" s="20"/>
      <c r="E1" s="20"/>
      <c r="F1" s="21"/>
    </row>
    <row r="2" spans="1:6" ht="24" customHeight="1" x14ac:dyDescent="0.35">
      <c r="A2" s="18"/>
      <c r="B2" s="18"/>
      <c r="C2" s="19" t="s">
        <v>89</v>
      </c>
      <c r="D2" s="20"/>
      <c r="E2" s="20"/>
      <c r="F2" s="21"/>
    </row>
    <row r="3" spans="1:6" ht="15.95" customHeight="1" x14ac:dyDescent="0.25">
      <c r="B3" s="23" t="s">
        <v>0</v>
      </c>
      <c r="C3" s="4"/>
      <c r="D3" s="85"/>
      <c r="E3" s="85"/>
      <c r="F3" s="47" t="s">
        <v>1</v>
      </c>
    </row>
    <row r="4" spans="1:6" ht="15.95" customHeight="1" x14ac:dyDescent="0.25">
      <c r="A4" s="24"/>
      <c r="B4" s="18"/>
      <c r="C4" s="4"/>
      <c r="D4" s="18"/>
      <c r="E4" s="18"/>
      <c r="F4" s="9"/>
    </row>
    <row r="5" spans="1:6" ht="15.95" customHeight="1" x14ac:dyDescent="0.25">
      <c r="A5" s="18"/>
      <c r="B5" s="18"/>
      <c r="C5" s="4"/>
      <c r="D5" s="86"/>
      <c r="E5" s="86"/>
      <c r="F5" s="18" t="s">
        <v>2</v>
      </c>
    </row>
    <row r="6" spans="1:6" ht="15.95" customHeight="1" x14ac:dyDescent="0.25">
      <c r="A6" s="18"/>
      <c r="B6" s="18"/>
      <c r="C6" s="4"/>
      <c r="D6" s="30"/>
      <c r="E6" s="30"/>
      <c r="F6" s="1" t="s">
        <v>3</v>
      </c>
    </row>
    <row r="7" spans="1:6" ht="15.95" customHeight="1" x14ac:dyDescent="0.25">
      <c r="A7" s="18"/>
      <c r="B7" s="18"/>
      <c r="C7" s="29"/>
      <c r="D7" s="30"/>
      <c r="E7" s="30"/>
      <c r="F7" s="28" t="s">
        <v>88</v>
      </c>
    </row>
    <row r="8" spans="1:6" ht="15.95" customHeight="1" x14ac:dyDescent="0.25">
      <c r="A8" s="87"/>
      <c r="B8" s="29"/>
      <c r="C8" s="88"/>
      <c r="D8" s="88"/>
      <c r="E8" s="88"/>
      <c r="F8" s="88"/>
    </row>
    <row r="9" spans="1:6" ht="15.95" customHeight="1" thickBot="1" x14ac:dyDescent="0.3">
      <c r="A9" s="89"/>
      <c r="B9" s="31"/>
      <c r="C9" s="32"/>
      <c r="D9" s="37"/>
      <c r="E9" s="37" t="s">
        <v>4</v>
      </c>
      <c r="F9" s="13" t="s">
        <v>40</v>
      </c>
    </row>
    <row r="10" spans="1:6" ht="15.95" customHeight="1" thickBot="1" x14ac:dyDescent="0.3">
      <c r="A10" s="35" t="s">
        <v>51</v>
      </c>
      <c r="B10" s="35"/>
      <c r="C10" s="36"/>
      <c r="D10" s="37"/>
      <c r="E10" s="37" t="s">
        <v>5</v>
      </c>
      <c r="F10" s="14">
        <v>1</v>
      </c>
    </row>
    <row r="11" spans="1:6" ht="15.95" customHeight="1" x14ac:dyDescent="0.25">
      <c r="A11" s="90"/>
      <c r="B11" s="91"/>
      <c r="C11" s="92"/>
      <c r="D11" s="93"/>
      <c r="E11" s="93"/>
      <c r="F11" s="93"/>
    </row>
    <row r="12" spans="1:6" ht="15.95" customHeight="1" x14ac:dyDescent="0.25">
      <c r="A12" s="64"/>
      <c r="B12" s="94"/>
      <c r="C12" s="29" t="s">
        <v>78</v>
      </c>
      <c r="D12" s="95"/>
      <c r="E12" s="95"/>
      <c r="F12" s="7"/>
    </row>
    <row r="13" spans="1:6" ht="15.95" customHeight="1" x14ac:dyDescent="0.25">
      <c r="A13" s="64"/>
      <c r="B13" s="94"/>
      <c r="C13" s="29" t="s">
        <v>63</v>
      </c>
      <c r="D13" s="95"/>
      <c r="E13" s="95"/>
      <c r="F13" s="8"/>
    </row>
    <row r="14" spans="1:6" ht="15.95" customHeight="1" x14ac:dyDescent="0.25">
      <c r="A14" s="64"/>
      <c r="B14" s="94"/>
      <c r="C14" s="29" t="s">
        <v>6</v>
      </c>
      <c r="D14" s="95"/>
      <c r="E14" s="95"/>
      <c r="F14" s="8"/>
    </row>
    <row r="15" spans="1:6" ht="15.95" customHeight="1" thickBot="1" x14ac:dyDescent="0.3">
      <c r="A15" s="64"/>
      <c r="B15" s="94"/>
      <c r="C15" s="29" t="s">
        <v>7</v>
      </c>
      <c r="D15" s="95"/>
      <c r="E15" s="95"/>
      <c r="F15" s="10"/>
    </row>
    <row r="16" spans="1:6" ht="15.95" customHeight="1" x14ac:dyDescent="0.25">
      <c r="A16" s="64"/>
      <c r="B16" s="94"/>
      <c r="C16" s="47" t="s">
        <v>62</v>
      </c>
      <c r="D16" s="95"/>
      <c r="E16" s="95"/>
      <c r="F16" s="59">
        <f>SUM(F12:F15)</f>
        <v>0</v>
      </c>
    </row>
    <row r="17" spans="1:8" ht="15.95" customHeight="1" x14ac:dyDescent="0.25">
      <c r="A17" s="96"/>
      <c r="B17" s="96"/>
      <c r="C17" s="97"/>
      <c r="D17" s="98"/>
      <c r="E17" s="98"/>
      <c r="F17" s="98"/>
    </row>
    <row r="18" spans="1:8" ht="15.95" customHeight="1" x14ac:dyDescent="0.25">
      <c r="A18" s="64" t="s">
        <v>8</v>
      </c>
      <c r="B18" s="99"/>
      <c r="C18" s="55"/>
      <c r="D18" s="100"/>
      <c r="E18" s="100"/>
      <c r="F18" s="100"/>
    </row>
    <row r="19" spans="1:8" ht="15.95" customHeight="1" x14ac:dyDescent="0.25">
      <c r="B19" s="64"/>
      <c r="C19" s="29" t="s">
        <v>9</v>
      </c>
      <c r="D19" s="29"/>
      <c r="E19" s="29"/>
      <c r="F19" s="5"/>
    </row>
    <row r="20" spans="1:8" ht="15.95" customHeight="1" x14ac:dyDescent="0.25">
      <c r="A20" s="18"/>
      <c r="B20" s="18"/>
      <c r="C20" s="29" t="s">
        <v>10</v>
      </c>
      <c r="D20" s="29"/>
      <c r="E20" s="29"/>
      <c r="F20" s="5"/>
    </row>
    <row r="21" spans="1:8" ht="15.95" customHeight="1" x14ac:dyDescent="0.25">
      <c r="A21" s="18"/>
      <c r="B21" s="18"/>
      <c r="C21" s="29" t="s">
        <v>113</v>
      </c>
      <c r="D21" s="101"/>
      <c r="E21" s="101"/>
      <c r="F21" s="102">
        <f>F53</f>
        <v>0</v>
      </c>
      <c r="H21" s="25"/>
    </row>
    <row r="22" spans="1:8" ht="15.95" customHeight="1" x14ac:dyDescent="0.25">
      <c r="A22" s="18"/>
      <c r="B22" s="18"/>
      <c r="C22" s="29" t="s">
        <v>107</v>
      </c>
      <c r="D22" s="101"/>
      <c r="E22" s="101"/>
      <c r="F22" s="102">
        <f>F62</f>
        <v>0</v>
      </c>
    </row>
    <row r="23" spans="1:8" ht="15.95" customHeight="1" x14ac:dyDescent="0.25">
      <c r="A23" s="23"/>
      <c r="B23" s="23"/>
      <c r="C23" s="29" t="s">
        <v>108</v>
      </c>
      <c r="D23" s="101"/>
      <c r="E23" s="101"/>
      <c r="F23" s="102">
        <f>F70</f>
        <v>0</v>
      </c>
    </row>
    <row r="24" spans="1:8" ht="15.95" customHeight="1" x14ac:dyDescent="0.25">
      <c r="A24" s="18"/>
      <c r="B24" s="18"/>
      <c r="C24" s="29" t="s">
        <v>109</v>
      </c>
      <c r="D24" s="101"/>
      <c r="E24" s="101"/>
      <c r="F24" s="102">
        <f>F106+F115</f>
        <v>0</v>
      </c>
    </row>
    <row r="25" spans="1:8" ht="15.95" customHeight="1" x14ac:dyDescent="0.25">
      <c r="A25" s="24"/>
      <c r="B25" s="123"/>
      <c r="C25" s="52" t="s">
        <v>64</v>
      </c>
      <c r="D25" s="101"/>
      <c r="E25" s="101"/>
      <c r="F25" s="6"/>
    </row>
    <row r="26" spans="1:8" ht="15.95" customHeight="1" x14ac:dyDescent="0.25">
      <c r="A26" s="18"/>
      <c r="B26" s="18"/>
      <c r="C26" s="29" t="s">
        <v>67</v>
      </c>
      <c r="D26" s="103"/>
      <c r="E26" s="103"/>
      <c r="F26" s="6"/>
    </row>
    <row r="27" spans="1:8" ht="15.95" customHeight="1" x14ac:dyDescent="0.25">
      <c r="A27" s="18"/>
      <c r="B27" s="18"/>
      <c r="C27" s="29" t="s">
        <v>68</v>
      </c>
      <c r="D27" s="29"/>
      <c r="E27" s="29"/>
      <c r="F27" s="6"/>
    </row>
    <row r="28" spans="1:8" ht="15.95" customHeight="1" x14ac:dyDescent="0.25">
      <c r="A28" s="18"/>
      <c r="B28" s="18"/>
      <c r="C28" s="29" t="s">
        <v>110</v>
      </c>
      <c r="D28" s="29"/>
      <c r="E28" s="29"/>
      <c r="F28" s="102">
        <f>F84</f>
        <v>0</v>
      </c>
    </row>
    <row r="29" spans="1:8" ht="15.95" customHeight="1" x14ac:dyDescent="0.25">
      <c r="A29" s="23"/>
      <c r="B29" s="23"/>
      <c r="C29" s="29" t="s">
        <v>111</v>
      </c>
      <c r="D29" s="29"/>
      <c r="E29" s="29"/>
      <c r="F29" s="49">
        <f>F98</f>
        <v>0</v>
      </c>
    </row>
    <row r="30" spans="1:8" ht="15.95" customHeight="1" thickBot="1" x14ac:dyDescent="0.3">
      <c r="A30" s="18"/>
      <c r="B30" s="18"/>
      <c r="C30" s="29" t="s">
        <v>112</v>
      </c>
      <c r="D30" s="29"/>
      <c r="E30" s="29"/>
      <c r="F30" s="69">
        <f>F91</f>
        <v>0</v>
      </c>
    </row>
    <row r="31" spans="1:8" ht="15.95" customHeight="1" x14ac:dyDescent="0.25">
      <c r="A31" s="18"/>
      <c r="B31" s="18"/>
      <c r="C31" s="47" t="s">
        <v>11</v>
      </c>
      <c r="D31" s="47"/>
      <c r="E31" s="47"/>
      <c r="F31" s="59">
        <f>SUM(F19:F30)</f>
        <v>0</v>
      </c>
    </row>
    <row r="32" spans="1:8" ht="15.95" customHeight="1" x14ac:dyDescent="0.25">
      <c r="A32" s="104"/>
      <c r="B32" s="104"/>
      <c r="C32" s="63"/>
      <c r="D32" s="63"/>
      <c r="E32" s="63"/>
      <c r="F32" s="63"/>
    </row>
    <row r="33" spans="1:11" ht="15.95" customHeight="1" x14ac:dyDescent="0.25">
      <c r="A33" s="39" t="s">
        <v>12</v>
      </c>
      <c r="B33" s="90"/>
      <c r="C33" s="58"/>
      <c r="D33" s="58"/>
      <c r="E33" s="58"/>
      <c r="F33" s="58"/>
    </row>
    <row r="34" spans="1:11" ht="15.95" customHeight="1" x14ac:dyDescent="0.25">
      <c r="B34" s="105"/>
      <c r="C34" s="29" t="s">
        <v>13</v>
      </c>
      <c r="D34" s="29"/>
      <c r="E34" s="29"/>
      <c r="F34" s="49">
        <f>F16-F31</f>
        <v>0</v>
      </c>
    </row>
    <row r="35" spans="1:11" ht="15.95" customHeight="1" x14ac:dyDescent="0.25">
      <c r="A35" s="64"/>
      <c r="B35" s="105"/>
      <c r="C35" s="29" t="s">
        <v>14</v>
      </c>
      <c r="D35" s="29"/>
      <c r="E35" s="29"/>
      <c r="F35" s="49">
        <f>IF(F9="Dkk",F34*1,F34*F10)</f>
        <v>0</v>
      </c>
    </row>
    <row r="36" spans="1:11" ht="15.95" customHeight="1" x14ac:dyDescent="0.25">
      <c r="A36" s="18"/>
      <c r="B36" s="18"/>
      <c r="C36" s="29" t="s">
        <v>102</v>
      </c>
      <c r="D36" s="29"/>
      <c r="E36" s="29"/>
      <c r="F36" s="49">
        <f>F76</f>
        <v>0</v>
      </c>
    </row>
    <row r="37" spans="1:11" ht="15.95" customHeight="1" x14ac:dyDescent="0.25">
      <c r="A37" s="18"/>
      <c r="B37" s="18"/>
      <c r="C37" s="29" t="s">
        <v>15</v>
      </c>
      <c r="D37" s="29"/>
      <c r="E37" s="29"/>
      <c r="F37" s="102">
        <f>F35-F36</f>
        <v>0</v>
      </c>
    </row>
    <row r="38" spans="1:11" ht="15.95" customHeight="1" x14ac:dyDescent="0.25">
      <c r="A38" s="18"/>
      <c r="B38" s="18"/>
      <c r="C38" s="52" t="s">
        <v>87</v>
      </c>
      <c r="D38" s="72"/>
      <c r="E38" s="72"/>
      <c r="F38" s="102">
        <f>IF(F37&lt;1,0,IF(F37-F43&lt;0,F37,F43))</f>
        <v>0</v>
      </c>
      <c r="G38" s="25"/>
    </row>
    <row r="39" spans="1:11" ht="15.95" customHeight="1" x14ac:dyDescent="0.25">
      <c r="A39" s="18"/>
      <c r="B39" s="18"/>
      <c r="C39" s="29" t="s">
        <v>79</v>
      </c>
      <c r="D39" s="29"/>
      <c r="E39" s="29"/>
      <c r="F39" s="102">
        <f>IF(F35&gt;0,F35-(F38+F36),IF(F35&lt;1,F35-F36,IF(F35="",IF(F34&gt;0,F34-(F38+F36),IF(F34&lt;0,F34-F36,0)))))</f>
        <v>0</v>
      </c>
    </row>
    <row r="40" spans="1:11" ht="15.95" customHeight="1" x14ac:dyDescent="0.25">
      <c r="A40" s="18"/>
      <c r="B40" s="18"/>
      <c r="C40" s="133" t="s">
        <v>98</v>
      </c>
      <c r="D40" s="53"/>
      <c r="E40" s="53"/>
      <c r="F40" s="48">
        <f>IF(F39&gt;0,F39*52%,0)</f>
        <v>0</v>
      </c>
    </row>
    <row r="41" spans="1:11" ht="15.95" customHeight="1" x14ac:dyDescent="0.25">
      <c r="A41" s="60"/>
      <c r="B41" s="60"/>
      <c r="C41" s="97"/>
      <c r="D41" s="106"/>
      <c r="E41" s="106"/>
      <c r="F41" s="106"/>
    </row>
    <row r="42" spans="1:11" ht="15.95" customHeight="1" x14ac:dyDescent="0.25">
      <c r="A42" s="64" t="s">
        <v>16</v>
      </c>
      <c r="B42" s="54"/>
      <c r="C42" s="55"/>
      <c r="D42" s="72"/>
      <c r="E42" s="72"/>
      <c r="F42" s="72"/>
    </row>
    <row r="43" spans="1:11" ht="15.95" customHeight="1" x14ac:dyDescent="0.25">
      <c r="B43" s="64"/>
      <c r="C43" s="29" t="s">
        <v>17</v>
      </c>
      <c r="D43" s="29"/>
      <c r="E43" s="29"/>
      <c r="F43" s="5"/>
    </row>
    <row r="44" spans="1:11" ht="15.95" customHeight="1" x14ac:dyDescent="0.25">
      <c r="A44" s="65"/>
      <c r="B44" s="65"/>
      <c r="C44" s="29" t="s">
        <v>96</v>
      </c>
      <c r="F44" s="49">
        <f>IF(F37&lt;1,0,IF(F37&gt;0,IF(F37-F43&lt;0,F37,IF(F37&lt;F43,F43,F43)),IF(F37="",IF(F37&lt;0,0,IF(F37-F43&lt;0,F37,IF(F37&gt;F43,F43,0))))))</f>
        <v>0</v>
      </c>
      <c r="G44" s="132"/>
      <c r="H44" s="132"/>
      <c r="I44" s="132"/>
    </row>
    <row r="45" spans="1:11" ht="15.95" customHeight="1" thickBot="1" x14ac:dyDescent="0.3">
      <c r="A45" s="65"/>
      <c r="B45" s="65"/>
      <c r="C45" s="29" t="s">
        <v>18</v>
      </c>
      <c r="D45" s="29"/>
      <c r="E45" s="29"/>
      <c r="F45" s="69">
        <f>IF(F39&lt;0,-F39,0)</f>
        <v>0</v>
      </c>
      <c r="G45" s="132"/>
      <c r="H45" s="132"/>
      <c r="I45" s="132"/>
      <c r="K45" s="25"/>
    </row>
    <row r="46" spans="1:11" ht="15.95" customHeight="1" x14ac:dyDescent="0.25">
      <c r="A46" s="54"/>
      <c r="B46" s="54"/>
      <c r="C46" s="58" t="s">
        <v>106</v>
      </c>
      <c r="D46" s="58"/>
      <c r="E46" s="58"/>
      <c r="F46" s="59">
        <f>F43-F44+F45</f>
        <v>0</v>
      </c>
      <c r="G46" s="25"/>
    </row>
    <row r="47" spans="1:11" ht="15.95" customHeight="1" x14ac:dyDescent="0.25">
      <c r="A47" s="60"/>
      <c r="B47" s="60"/>
      <c r="C47" s="106"/>
      <c r="D47" s="106"/>
      <c r="E47" s="106"/>
      <c r="F47" s="106"/>
      <c r="G47" s="68"/>
    </row>
    <row r="48" spans="1:11" ht="15.95" customHeight="1" x14ac:dyDescent="0.25">
      <c r="A48" s="90" t="s">
        <v>52</v>
      </c>
      <c r="B48" s="54"/>
      <c r="C48" s="72"/>
      <c r="D48" s="72"/>
      <c r="E48" s="72"/>
      <c r="F48" s="72"/>
    </row>
    <row r="49" spans="1:6" ht="15.95" customHeight="1" x14ac:dyDescent="0.25">
      <c r="B49" s="107"/>
      <c r="C49" s="72" t="s">
        <v>19</v>
      </c>
      <c r="D49" s="54"/>
      <c r="E49" s="54"/>
      <c r="F49" s="5"/>
    </row>
    <row r="50" spans="1:6" ht="15.95" customHeight="1" x14ac:dyDescent="0.25">
      <c r="A50" s="64"/>
      <c r="B50" s="105"/>
      <c r="C50" s="29" t="s">
        <v>28</v>
      </c>
      <c r="D50" s="18"/>
      <c r="E50" s="18"/>
      <c r="F50" s="6"/>
    </row>
    <row r="51" spans="1:6" ht="15.95" customHeight="1" x14ac:dyDescent="0.25">
      <c r="A51" s="64"/>
      <c r="B51" s="105"/>
      <c r="C51" s="29" t="s">
        <v>20</v>
      </c>
      <c r="D51" s="29"/>
      <c r="E51" s="29"/>
      <c r="F51" s="6"/>
    </row>
    <row r="52" spans="1:6" ht="15.95" customHeight="1" x14ac:dyDescent="0.25">
      <c r="A52" s="64"/>
      <c r="B52" s="105"/>
      <c r="C52" s="29" t="s">
        <v>21</v>
      </c>
      <c r="D52" s="29"/>
      <c r="E52" s="29"/>
      <c r="F52" s="102">
        <f>F50+F51</f>
        <v>0</v>
      </c>
    </row>
    <row r="53" spans="1:6" ht="15.95" customHeight="1" thickBot="1" x14ac:dyDescent="0.3">
      <c r="A53" s="18"/>
      <c r="B53" s="18"/>
      <c r="C53" s="29" t="s">
        <v>22</v>
      </c>
      <c r="D53" s="29"/>
      <c r="E53" s="29"/>
      <c r="F53" s="11"/>
    </row>
    <row r="54" spans="1:6" ht="15.95" customHeight="1" x14ac:dyDescent="0.25">
      <c r="A54" s="18"/>
      <c r="B54" s="18"/>
      <c r="C54" s="47" t="s">
        <v>23</v>
      </c>
      <c r="D54" s="47"/>
      <c r="E54" s="47"/>
      <c r="F54" s="59">
        <f>F52-F53</f>
        <v>0</v>
      </c>
    </row>
    <row r="55" spans="1:6" ht="15.95" customHeight="1" x14ac:dyDescent="0.25">
      <c r="A55" s="108"/>
      <c r="B55" s="108"/>
      <c r="C55" s="109"/>
      <c r="D55" s="109"/>
      <c r="E55" s="109"/>
      <c r="F55" s="109"/>
    </row>
    <row r="56" spans="1:6" ht="15.95" customHeight="1" x14ac:dyDescent="0.25">
      <c r="A56" s="65" t="s">
        <v>53</v>
      </c>
      <c r="B56" s="110"/>
      <c r="C56" s="111"/>
      <c r="D56" s="111"/>
      <c r="E56" s="111"/>
      <c r="F56" s="111"/>
    </row>
    <row r="57" spans="1:6" ht="15.95" customHeight="1" x14ac:dyDescent="0.25">
      <c r="B57" s="105"/>
      <c r="C57" s="29" t="s">
        <v>24</v>
      </c>
      <c r="D57" s="29"/>
      <c r="E57" s="29"/>
      <c r="F57" s="5"/>
    </row>
    <row r="58" spans="1:6" ht="15.95" customHeight="1" x14ac:dyDescent="0.25">
      <c r="A58" s="64"/>
      <c r="B58" s="105"/>
      <c r="C58" s="29" t="s">
        <v>20</v>
      </c>
      <c r="D58" s="29"/>
      <c r="E58" s="29"/>
      <c r="F58" s="5"/>
    </row>
    <row r="59" spans="1:6" ht="15.95" customHeight="1" x14ac:dyDescent="0.25">
      <c r="A59" s="64"/>
      <c r="B59" s="105"/>
      <c r="C59" s="29" t="s">
        <v>25</v>
      </c>
      <c r="D59" s="29"/>
      <c r="E59" s="29"/>
      <c r="F59" s="6"/>
    </row>
    <row r="60" spans="1:6" ht="15.95" customHeight="1" x14ac:dyDescent="0.25">
      <c r="A60" s="18"/>
      <c r="B60" s="18"/>
      <c r="C60" s="29" t="s">
        <v>26</v>
      </c>
      <c r="D60" s="29"/>
      <c r="E60" s="29"/>
      <c r="F60" s="6"/>
    </row>
    <row r="61" spans="1:6" ht="15.95" customHeight="1" x14ac:dyDescent="0.25">
      <c r="A61" s="18"/>
      <c r="B61" s="18"/>
      <c r="C61" s="29" t="s">
        <v>21</v>
      </c>
      <c r="D61" s="29"/>
      <c r="E61" s="29"/>
      <c r="F61" s="102">
        <f>F57+F58-F60-F59</f>
        <v>0</v>
      </c>
    </row>
    <row r="62" spans="1:6" ht="15.95" customHeight="1" thickBot="1" x14ac:dyDescent="0.3">
      <c r="A62" s="18"/>
      <c r="B62" s="18"/>
      <c r="C62" s="29" t="s">
        <v>22</v>
      </c>
      <c r="D62" s="29"/>
      <c r="E62" s="29"/>
      <c r="F62" s="11"/>
    </row>
    <row r="63" spans="1:6" ht="15.95" customHeight="1" x14ac:dyDescent="0.25">
      <c r="A63" s="18"/>
      <c r="B63" s="18"/>
      <c r="C63" s="47" t="s">
        <v>27</v>
      </c>
      <c r="D63" s="47"/>
      <c r="E63" s="47"/>
      <c r="F63" s="59">
        <f>F61-F62</f>
        <v>0</v>
      </c>
    </row>
    <row r="64" spans="1:6" ht="15.95" customHeight="1" x14ac:dyDescent="0.25">
      <c r="A64" s="108"/>
      <c r="B64" s="108"/>
      <c r="C64" s="109"/>
      <c r="D64" s="109"/>
      <c r="E64" s="109"/>
      <c r="F64" s="109"/>
    </row>
    <row r="65" spans="1:14" ht="15.95" customHeight="1" x14ac:dyDescent="0.25">
      <c r="A65" s="65" t="s">
        <v>54</v>
      </c>
      <c r="B65" s="110"/>
      <c r="C65" s="111"/>
      <c r="D65" s="111"/>
      <c r="E65" s="111"/>
      <c r="F65" s="111"/>
    </row>
    <row r="66" spans="1:14" ht="15.95" customHeight="1" x14ac:dyDescent="0.25">
      <c r="B66" s="105"/>
      <c r="C66" s="29" t="s">
        <v>24</v>
      </c>
      <c r="D66" s="29"/>
      <c r="E66" s="29"/>
      <c r="F66" s="5"/>
    </row>
    <row r="67" spans="1:14" ht="15.95" customHeight="1" x14ac:dyDescent="0.25">
      <c r="A67" s="64"/>
      <c r="B67" s="105"/>
      <c r="C67" s="29" t="s">
        <v>20</v>
      </c>
      <c r="D67" s="29"/>
      <c r="E67" s="29"/>
      <c r="F67" s="5"/>
    </row>
    <row r="68" spans="1:14" ht="15.95" customHeight="1" x14ac:dyDescent="0.25">
      <c r="A68" s="18"/>
      <c r="B68" s="18"/>
      <c r="C68" s="29" t="s">
        <v>26</v>
      </c>
      <c r="D68" s="29"/>
      <c r="E68" s="29"/>
      <c r="F68" s="6"/>
    </row>
    <row r="69" spans="1:14" ht="15.95" customHeight="1" x14ac:dyDescent="0.25">
      <c r="A69" s="18"/>
      <c r="B69" s="18"/>
      <c r="C69" s="29" t="s">
        <v>21</v>
      </c>
      <c r="D69" s="29"/>
      <c r="E69" s="29"/>
      <c r="F69" s="102">
        <f>F66+F68-F67</f>
        <v>0</v>
      </c>
      <c r="G69" s="132"/>
    </row>
    <row r="70" spans="1:14" ht="15.95" customHeight="1" thickBot="1" x14ac:dyDescent="0.3">
      <c r="A70" s="18"/>
      <c r="B70" s="18"/>
      <c r="C70" s="29" t="s">
        <v>22</v>
      </c>
      <c r="D70" s="29"/>
      <c r="E70" s="29"/>
      <c r="F70" s="11"/>
    </row>
    <row r="71" spans="1:14" ht="15.95" customHeight="1" x14ac:dyDescent="0.25">
      <c r="A71" s="18"/>
      <c r="B71" s="18"/>
      <c r="C71" s="47" t="s">
        <v>27</v>
      </c>
      <c r="D71" s="47"/>
      <c r="E71" s="47"/>
      <c r="F71" s="59">
        <f>F69-F70</f>
        <v>0</v>
      </c>
    </row>
    <row r="72" spans="1:14" ht="15.95" customHeight="1" x14ac:dyDescent="0.25">
      <c r="A72" s="108"/>
      <c r="B72" s="108"/>
      <c r="C72" s="109"/>
      <c r="D72" s="109"/>
      <c r="E72" s="109"/>
      <c r="F72" s="109"/>
    </row>
    <row r="73" spans="1:14" ht="15.95" customHeight="1" x14ac:dyDescent="0.25">
      <c r="A73" s="112" t="s">
        <v>55</v>
      </c>
      <c r="B73" s="110"/>
      <c r="C73" s="111"/>
      <c r="D73" s="111"/>
      <c r="E73" s="111"/>
      <c r="F73" s="111"/>
    </row>
    <row r="74" spans="1:14" ht="15.95" customHeight="1" x14ac:dyDescent="0.25">
      <c r="B74" s="105"/>
      <c r="C74" s="29" t="s">
        <v>91</v>
      </c>
      <c r="D74" s="29"/>
      <c r="E74" s="29"/>
      <c r="F74" s="5"/>
    </row>
    <row r="75" spans="1:14" ht="15.95" customHeight="1" x14ac:dyDescent="0.25">
      <c r="A75" s="64"/>
      <c r="B75" s="105"/>
      <c r="C75" s="29" t="s">
        <v>103</v>
      </c>
      <c r="D75" s="29"/>
      <c r="E75" s="29"/>
      <c r="F75" s="49">
        <f>F74*24%</f>
        <v>0</v>
      </c>
      <c r="G75" s="25"/>
    </row>
    <row r="76" spans="1:14" ht="15.95" customHeight="1" thickBot="1" x14ac:dyDescent="0.3">
      <c r="A76" s="64"/>
      <c r="B76" s="105"/>
      <c r="C76" s="29" t="s">
        <v>92</v>
      </c>
      <c r="D76" s="29"/>
      <c r="E76" s="29"/>
      <c r="F76" s="69">
        <f>F74*6%</f>
        <v>0</v>
      </c>
      <c r="H76" s="25"/>
    </row>
    <row r="77" spans="1:14" ht="15.95" customHeight="1" x14ac:dyDescent="0.25">
      <c r="A77" s="18"/>
      <c r="B77" s="18"/>
      <c r="C77" s="29" t="s">
        <v>95</v>
      </c>
      <c r="D77" s="29"/>
      <c r="E77" s="29"/>
      <c r="F77" s="70">
        <f>F75-F76</f>
        <v>0</v>
      </c>
      <c r="G77" s="25"/>
      <c r="H77" s="25"/>
      <c r="M77" s="132"/>
    </row>
    <row r="78" spans="1:14" ht="15.95" customHeight="1" x14ac:dyDescent="0.25">
      <c r="A78" s="108"/>
      <c r="B78" s="108"/>
      <c r="C78" s="109"/>
      <c r="D78" s="109"/>
      <c r="E78" s="109"/>
      <c r="F78" s="109"/>
      <c r="N78" s="132"/>
    </row>
    <row r="79" spans="1:14" ht="15.95" customHeight="1" x14ac:dyDescent="0.25">
      <c r="A79" s="65" t="s">
        <v>56</v>
      </c>
      <c r="B79" s="113"/>
      <c r="C79" s="88"/>
      <c r="D79" s="88"/>
      <c r="E79" s="88"/>
      <c r="F79" s="88"/>
    </row>
    <row r="80" spans="1:14" ht="15.95" customHeight="1" x14ac:dyDescent="0.25">
      <c r="A80" s="64"/>
      <c r="B80" s="105"/>
      <c r="C80" s="29" t="s">
        <v>30</v>
      </c>
      <c r="D80" s="29"/>
      <c r="E80" s="29"/>
      <c r="F80" s="5"/>
    </row>
    <row r="81" spans="1:7" ht="15.95" customHeight="1" x14ac:dyDescent="0.25">
      <c r="A81" s="64"/>
      <c r="B81" s="105"/>
      <c r="C81" s="29" t="s">
        <v>20</v>
      </c>
      <c r="D81" s="29"/>
      <c r="E81" s="29"/>
      <c r="F81" s="5"/>
    </row>
    <row r="82" spans="1:7" ht="15.95" customHeight="1" x14ac:dyDescent="0.25">
      <c r="A82" s="64"/>
      <c r="B82" s="105"/>
      <c r="C82" s="29" t="s">
        <v>26</v>
      </c>
      <c r="D82" s="29"/>
      <c r="E82" s="29"/>
      <c r="F82" s="6"/>
    </row>
    <row r="83" spans="1:7" ht="15.95" customHeight="1" x14ac:dyDescent="0.25">
      <c r="A83" s="18"/>
      <c r="B83" s="18"/>
      <c r="C83" s="29" t="s">
        <v>31</v>
      </c>
      <c r="D83" s="29"/>
      <c r="E83" s="29"/>
      <c r="F83" s="102">
        <f>F80+F81-F82</f>
        <v>0</v>
      </c>
    </row>
    <row r="84" spans="1:7" ht="15.95" customHeight="1" x14ac:dyDescent="0.25">
      <c r="A84" s="18"/>
      <c r="B84" s="18"/>
      <c r="C84" s="29" t="s">
        <v>104</v>
      </c>
      <c r="D84" s="29"/>
      <c r="E84" s="29"/>
      <c r="F84" s="70">
        <f>IF($F$83&gt;0,($F$83*5%),$F$83)</f>
        <v>0</v>
      </c>
    </row>
    <row r="85" spans="1:7" ht="15.95" customHeight="1" x14ac:dyDescent="0.25">
      <c r="A85" s="108"/>
      <c r="B85" s="108"/>
      <c r="C85" s="109"/>
      <c r="D85" s="109"/>
      <c r="E85" s="109"/>
      <c r="F85" s="109"/>
    </row>
    <row r="86" spans="1:7" ht="15.95" customHeight="1" x14ac:dyDescent="0.25">
      <c r="A86" s="47" t="s">
        <v>57</v>
      </c>
      <c r="B86" s="47"/>
      <c r="C86" s="88"/>
      <c r="D86" s="88"/>
      <c r="E86" s="88"/>
      <c r="F86" s="88"/>
    </row>
    <row r="87" spans="1:7" ht="15.95" customHeight="1" x14ac:dyDescent="0.25">
      <c r="A87" s="64" t="s">
        <v>58</v>
      </c>
      <c r="B87" s="47"/>
      <c r="C87" s="88"/>
      <c r="D87" s="88"/>
      <c r="E87" s="88"/>
      <c r="F87" s="88"/>
    </row>
    <row r="88" spans="1:7" ht="15.95" customHeight="1" x14ac:dyDescent="0.25">
      <c r="B88" s="64"/>
      <c r="C88" s="29" t="s">
        <v>30</v>
      </c>
      <c r="D88" s="114"/>
      <c r="E88" s="114"/>
      <c r="F88" s="5"/>
    </row>
    <row r="89" spans="1:7" ht="15.95" customHeight="1" x14ac:dyDescent="0.25">
      <c r="A89" s="64"/>
      <c r="B89" s="105"/>
      <c r="C89" s="29" t="s">
        <v>20</v>
      </c>
      <c r="D89" s="29"/>
      <c r="E89" s="29"/>
      <c r="F89" s="5"/>
    </row>
    <row r="90" spans="1:7" ht="15.95" customHeight="1" x14ac:dyDescent="0.25">
      <c r="A90" s="64"/>
      <c r="B90" s="105"/>
      <c r="C90" s="29" t="s">
        <v>31</v>
      </c>
      <c r="D90" s="29"/>
      <c r="E90" s="29"/>
      <c r="F90" s="102">
        <f>SUM(F88:F89)</f>
        <v>0</v>
      </c>
    </row>
    <row r="91" spans="1:7" ht="15.95" customHeight="1" x14ac:dyDescent="0.25">
      <c r="A91" s="64"/>
      <c r="B91" s="105"/>
      <c r="C91" s="29" t="s">
        <v>104</v>
      </c>
      <c r="D91" s="114"/>
      <c r="E91" s="114"/>
      <c r="F91" s="115">
        <f>IF($F$90*5%&lt;=$F$89,$F$90*5%,$F$90*5%)</f>
        <v>0</v>
      </c>
    </row>
    <row r="92" spans="1:7" ht="15.95" customHeight="1" x14ac:dyDescent="0.25">
      <c r="A92" s="116"/>
      <c r="B92" s="117"/>
      <c r="C92" s="109"/>
      <c r="D92" s="109"/>
      <c r="E92" s="109"/>
      <c r="F92" s="109"/>
    </row>
    <row r="93" spans="1:7" ht="15.95" customHeight="1" x14ac:dyDescent="0.25">
      <c r="A93" s="47" t="s">
        <v>59</v>
      </c>
      <c r="B93" s="47"/>
      <c r="C93" s="88"/>
      <c r="D93" s="88"/>
      <c r="E93" s="88"/>
      <c r="F93" s="88"/>
    </row>
    <row r="94" spans="1:7" ht="15.95" customHeight="1" x14ac:dyDescent="0.25">
      <c r="A94" s="64"/>
      <c r="B94" s="64"/>
      <c r="C94" s="29" t="s">
        <v>32</v>
      </c>
      <c r="D94" s="29"/>
      <c r="E94" s="29"/>
      <c r="F94" s="5"/>
    </row>
    <row r="95" spans="1:7" ht="15.95" customHeight="1" x14ac:dyDescent="0.25">
      <c r="A95" s="64"/>
      <c r="B95" s="105"/>
      <c r="C95" s="29" t="s">
        <v>33</v>
      </c>
      <c r="D95" s="29"/>
      <c r="E95" s="29"/>
      <c r="F95" s="5"/>
    </row>
    <row r="96" spans="1:7" ht="15.95" customHeight="1" x14ac:dyDescent="0.25">
      <c r="A96" s="64"/>
      <c r="B96" s="105"/>
      <c r="C96" s="29" t="s">
        <v>26</v>
      </c>
      <c r="D96" s="29"/>
      <c r="E96" s="29"/>
      <c r="F96" s="6"/>
      <c r="G96" s="132"/>
    </row>
    <row r="97" spans="1:6" ht="15.95" customHeight="1" x14ac:dyDescent="0.25">
      <c r="A97" s="18"/>
      <c r="B97" s="18"/>
      <c r="C97" s="29" t="s">
        <v>31</v>
      </c>
      <c r="D97" s="29"/>
      <c r="E97" s="29"/>
      <c r="F97" s="102">
        <f>F94+F95-F96</f>
        <v>0</v>
      </c>
    </row>
    <row r="98" spans="1:6" ht="15.95" customHeight="1" x14ac:dyDescent="0.25">
      <c r="A98" s="18"/>
      <c r="B98" s="18"/>
      <c r="C98" s="29" t="s">
        <v>105</v>
      </c>
      <c r="D98" s="29"/>
      <c r="E98" s="29"/>
      <c r="F98" s="70">
        <f>F97*6.5%</f>
        <v>0</v>
      </c>
    </row>
    <row r="99" spans="1:6" ht="15.95" customHeight="1" x14ac:dyDescent="0.25">
      <c r="A99" s="108"/>
      <c r="B99" s="108"/>
      <c r="C99" s="109"/>
      <c r="D99" s="109"/>
      <c r="E99" s="109"/>
      <c r="F99" s="109"/>
    </row>
    <row r="100" spans="1:6" ht="15.95" customHeight="1" x14ac:dyDescent="0.25">
      <c r="A100" s="65" t="s">
        <v>60</v>
      </c>
      <c r="B100" s="113"/>
      <c r="C100" s="88"/>
      <c r="D100" s="88"/>
      <c r="E100" s="88"/>
      <c r="F100" s="88"/>
    </row>
    <row r="101" spans="1:6" ht="15.95" customHeight="1" x14ac:dyDescent="0.25">
      <c r="A101" s="64"/>
      <c r="B101" s="105"/>
      <c r="C101" s="29" t="s">
        <v>34</v>
      </c>
      <c r="D101" s="29"/>
      <c r="E101" s="29"/>
      <c r="F101" s="5"/>
    </row>
    <row r="102" spans="1:6" ht="15.95" customHeight="1" x14ac:dyDescent="0.25">
      <c r="A102" s="64"/>
      <c r="B102" s="105"/>
      <c r="C102" s="29" t="s">
        <v>28</v>
      </c>
      <c r="D102" s="29"/>
      <c r="E102" s="29"/>
      <c r="F102" s="5"/>
    </row>
    <row r="103" spans="1:6" ht="15.95" customHeight="1" x14ac:dyDescent="0.25">
      <c r="A103" s="64"/>
      <c r="B103" s="64"/>
      <c r="C103" s="29" t="s">
        <v>20</v>
      </c>
      <c r="D103" s="29"/>
      <c r="E103" s="29"/>
      <c r="F103" s="6"/>
    </row>
    <row r="104" spans="1:6" ht="15.95" customHeight="1" x14ac:dyDescent="0.25">
      <c r="A104" s="18"/>
      <c r="B104" s="18"/>
      <c r="C104" s="29" t="s">
        <v>35</v>
      </c>
      <c r="D104" s="29"/>
      <c r="E104" s="29"/>
      <c r="F104" s="6"/>
    </row>
    <row r="105" spans="1:6" ht="15.95" customHeight="1" x14ac:dyDescent="0.25">
      <c r="A105" s="18"/>
      <c r="B105" s="18"/>
      <c r="C105" s="29" t="s">
        <v>21</v>
      </c>
      <c r="D105" s="29"/>
      <c r="E105" s="29"/>
      <c r="F105" s="102">
        <f>F102+F103-F104</f>
        <v>0</v>
      </c>
    </row>
    <row r="106" spans="1:6" ht="15.95" customHeight="1" thickBot="1" x14ac:dyDescent="0.3">
      <c r="A106" s="18"/>
      <c r="B106" s="18"/>
      <c r="C106" s="29" t="s">
        <v>22</v>
      </c>
      <c r="D106" s="29"/>
      <c r="E106" s="29"/>
      <c r="F106" s="11"/>
    </row>
    <row r="107" spans="1:6" ht="15.95" customHeight="1" x14ac:dyDescent="0.25">
      <c r="A107" s="18"/>
      <c r="B107" s="18"/>
      <c r="C107" s="47" t="s">
        <v>23</v>
      </c>
      <c r="D107" s="47"/>
      <c r="E107" s="47"/>
      <c r="F107" s="59">
        <f>IF(F105-F106&gt;0,F105-F106,0)</f>
        <v>0</v>
      </c>
    </row>
    <row r="108" spans="1:6" ht="15.95" customHeight="1" x14ac:dyDescent="0.25">
      <c r="A108" s="108"/>
      <c r="B108" s="108"/>
      <c r="C108" s="109"/>
      <c r="D108" s="109"/>
      <c r="E108" s="109"/>
      <c r="F108" s="109"/>
    </row>
    <row r="109" spans="1:6" ht="15.95" customHeight="1" x14ac:dyDescent="0.25">
      <c r="A109" s="64" t="s">
        <v>60</v>
      </c>
      <c r="B109" s="105"/>
      <c r="C109" s="88"/>
      <c r="D109" s="88"/>
      <c r="E109" s="88"/>
      <c r="F109" s="88"/>
    </row>
    <row r="110" spans="1:6" ht="15.95" customHeight="1" x14ac:dyDescent="0.25">
      <c r="A110" s="64"/>
      <c r="B110" s="105"/>
      <c r="C110" s="29" t="s">
        <v>36</v>
      </c>
      <c r="D110" s="29"/>
      <c r="E110" s="29"/>
      <c r="F110" s="5"/>
    </row>
    <row r="111" spans="1:6" ht="15.95" customHeight="1" x14ac:dyDescent="0.25">
      <c r="A111" s="64"/>
      <c r="B111" s="105"/>
      <c r="C111" s="29" t="s">
        <v>28</v>
      </c>
      <c r="D111" s="29"/>
      <c r="E111" s="29"/>
      <c r="F111" s="5"/>
    </row>
    <row r="112" spans="1:6" ht="15.95" customHeight="1" x14ac:dyDescent="0.25">
      <c r="A112" s="18"/>
      <c r="B112" s="18"/>
      <c r="C112" s="29" t="s">
        <v>20</v>
      </c>
      <c r="D112" s="29"/>
      <c r="E112" s="29"/>
      <c r="F112" s="6"/>
    </row>
    <row r="113" spans="1:6" ht="15.95" customHeight="1" x14ac:dyDescent="0.25">
      <c r="A113" s="18"/>
      <c r="B113" s="18"/>
      <c r="C113" s="29" t="s">
        <v>29</v>
      </c>
      <c r="D113" s="29"/>
      <c r="E113" s="29"/>
      <c r="F113" s="6"/>
    </row>
    <row r="114" spans="1:6" ht="15.95" customHeight="1" x14ac:dyDescent="0.25">
      <c r="A114" s="18"/>
      <c r="B114" s="18"/>
      <c r="C114" s="29" t="s">
        <v>21</v>
      </c>
      <c r="D114" s="29"/>
      <c r="E114" s="29"/>
      <c r="F114" s="102">
        <f>F111+F112-F113</f>
        <v>0</v>
      </c>
    </row>
    <row r="115" spans="1:6" ht="15.95" customHeight="1" thickBot="1" x14ac:dyDescent="0.3">
      <c r="A115" s="18"/>
      <c r="B115" s="18"/>
      <c r="C115" s="29" t="s">
        <v>22</v>
      </c>
      <c r="D115" s="29"/>
      <c r="E115" s="29"/>
      <c r="F115" s="11"/>
    </row>
    <row r="116" spans="1:6" ht="15.95" customHeight="1" x14ac:dyDescent="0.25">
      <c r="A116" s="18"/>
      <c r="B116" s="18"/>
      <c r="C116" s="47" t="s">
        <v>23</v>
      </c>
      <c r="D116" s="47"/>
      <c r="E116" s="47"/>
      <c r="F116" s="59">
        <f>IF(F114-F115&gt;0,F114-F115,0)</f>
        <v>0</v>
      </c>
    </row>
    <row r="117" spans="1:6" ht="15.95" customHeight="1" x14ac:dyDescent="0.25">
      <c r="A117" s="110"/>
      <c r="B117" s="110"/>
      <c r="C117" s="111"/>
      <c r="D117" s="111"/>
      <c r="E117" s="111"/>
      <c r="F117" s="118"/>
    </row>
    <row r="118" spans="1:6" s="82" customFormat="1" ht="24" customHeight="1" x14ac:dyDescent="0.25">
      <c r="A118" s="124" t="s">
        <v>114</v>
      </c>
      <c r="B118" s="84" t="s">
        <v>39</v>
      </c>
      <c r="C118" s="83"/>
      <c r="D118" s="83"/>
      <c r="E118" s="83"/>
      <c r="F118" s="83"/>
    </row>
    <row r="198" spans="1:1" hidden="1" x14ac:dyDescent="0.25">
      <c r="A198" s="22" t="s">
        <v>41</v>
      </c>
    </row>
    <row r="199" spans="1:1" hidden="1" x14ac:dyDescent="0.25">
      <c r="A199" s="22" t="s">
        <v>42</v>
      </c>
    </row>
    <row r="200" spans="1:1" hidden="1" x14ac:dyDescent="0.25">
      <c r="A200" s="22" t="s">
        <v>45</v>
      </c>
    </row>
    <row r="201" spans="1:1" hidden="1" x14ac:dyDescent="0.25">
      <c r="A201" s="22" t="s">
        <v>46</v>
      </c>
    </row>
    <row r="202" spans="1:1" hidden="1" x14ac:dyDescent="0.25">
      <c r="A202" s="22" t="s">
        <v>40</v>
      </c>
    </row>
    <row r="203" spans="1:1" hidden="1" x14ac:dyDescent="0.25">
      <c r="A203" s="22" t="s">
        <v>44</v>
      </c>
    </row>
    <row r="204" spans="1:1" hidden="1" x14ac:dyDescent="0.25">
      <c r="A204" s="22" t="s">
        <v>47</v>
      </c>
    </row>
    <row r="205" spans="1:1" hidden="1" x14ac:dyDescent="0.25">
      <c r="A205" s="22" t="s">
        <v>48</v>
      </c>
    </row>
    <row r="206" spans="1:1" hidden="1" x14ac:dyDescent="0.25">
      <c r="A206" s="22" t="s">
        <v>49</v>
      </c>
    </row>
    <row r="207" spans="1:1" hidden="1" x14ac:dyDescent="0.25">
      <c r="A207" s="22" t="s">
        <v>50</v>
      </c>
    </row>
    <row r="208" spans="1:1" hidden="1" x14ac:dyDescent="0.25">
      <c r="A208" s="22" t="s">
        <v>43</v>
      </c>
    </row>
  </sheetData>
  <sheetProtection algorithmName="SHA-512" hashValue="OSHM7NWfTJDkn13m2UuAQZVSS48dCKJBmdhq9hQOFY5W9EYM+PxsNinTMc1LD4NfN//Uzwm64pj1ug7/nKuj4A==" saltValue="QnLk8RqzvZLAhp55qm3TKQ==" spinCount="100000" sheet="1" selectLockedCells="1"/>
  <phoneticPr fontId="21" type="noConversion"/>
  <conditionalFormatting sqref="C3:C6">
    <cfRule type="containsBlanks" dxfId="19" priority="12">
      <formula>LEN(TRIM(C3))=0</formula>
    </cfRule>
  </conditionalFormatting>
  <conditionalFormatting sqref="F4">
    <cfRule type="containsBlanks" dxfId="18" priority="17">
      <formula>LEN(TRIM(F4))=0</formula>
    </cfRule>
  </conditionalFormatting>
  <conditionalFormatting sqref="F9:F10">
    <cfRule type="containsBlanks" dxfId="17" priority="8">
      <formula>LEN(TRIM(F9))=0</formula>
    </cfRule>
  </conditionalFormatting>
  <conditionalFormatting sqref="F12">
    <cfRule type="containsBlanks" dxfId="16" priority="6">
      <formula>LEN(TRIM(F12))=0</formula>
    </cfRule>
  </conditionalFormatting>
  <conditionalFormatting sqref="F38">
    <cfRule type="expression" dxfId="15" priority="49">
      <formula>$F$44="For meget bortset underskud"</formula>
    </cfRule>
  </conditionalFormatting>
  <conditionalFormatting sqref="F43">
    <cfRule type="containsBlanks" dxfId="14" priority="3">
      <formula>LEN(TRIM(F43))=0</formula>
    </cfRule>
  </conditionalFormatting>
  <conditionalFormatting sqref="F44">
    <cfRule type="cellIs" dxfId="13" priority="5" operator="equal">
      <formula>"For meget bortset underskud"</formula>
    </cfRule>
  </conditionalFormatting>
  <conditionalFormatting sqref="F57:F63 F66:F71 F74:F77 F80:F84 F88:F91 F94:F98 F101:F107 F110:F116">
    <cfRule type="containsBlanks" dxfId="12" priority="10">
      <formula>LEN(TRIM(F57))=0</formula>
    </cfRule>
  </conditionalFormatting>
  <dataValidations xWindow="1692" yWindow="503" count="8">
    <dataValidation allowBlank="1" showInputMessage="1" showErrorMessage="1" prompt="DKK indtast 1,00 ellers ....._x000a_Nationalbankens gennemsnitskurs for indkomståret_x000a__x000a__x000a_" sqref="F11" xr:uid="{2C2854D5-82EC-4F0C-9A14-3D9ADDEE7F99}"/>
    <dataValidation type="custom" showInputMessage="1" showErrorMessage="1" errorTitle="Angiv valuta og kurs" error="Der skal angives valuta og kurs" sqref="F19:F20 F43 F106 F25:F27 F70 F88:F89 F62 F57:F60 F101:F104 F94:F96 F115 F74:F75 F110:F113 F80:F82 F66:F68 F49:F53" xr:uid="{6690B7D9-C3D2-4742-A3C2-8A707855DD0C}">
      <formula1>AND(F$10&lt;&gt;"",F$9&lt;&gt;"")</formula1>
    </dataValidation>
    <dataValidation type="list" showInputMessage="1" showErrorMessage="1" sqref="F9" xr:uid="{862F88B3-15CD-406F-85CB-8B1D6C87AC54}">
      <formula1>$A$198:$A$208</formula1>
    </dataValidation>
    <dataValidation type="custom" showInputMessage="1" showErrorMessage="1" errorTitle="Angiv valuta og kurs" error="Der skal angives valuta og kurs" prompt="Beløbet skal være årets skattepligtig indkomst før eventuel overførsel af underskud til selskabsskattepligtig indkomst, jf. kulbrinteskattelovens § 11, stk. 2" sqref="F12" xr:uid="{EBD7F978-FA4F-4B9F-99AA-3FD74CE55A06}">
      <formula1>AND(F$10&lt;&gt;"",F$10&lt;&gt;"")</formula1>
    </dataValidation>
    <dataValidation type="whole" operator="greaterThan" allowBlank="1" showErrorMessage="1" error="Beløbet må ikke være negativ" prompt="_x000a__x000a__x000a_" sqref="F13 F15" xr:uid="{CB9C0ABA-35F8-41A6-8E92-3BFF852B8E1A}">
      <formula1>-1</formula1>
    </dataValidation>
    <dataValidation type="whole" errorStyle="warning" allowBlank="1" showInputMessage="1" showErrorMessage="1" errorTitle="Verificér det indtastede nummer" error="Du har indtastet mere en 8 cifre eller et negativt tal._x000a_Værdien for CVR-/se-nr. bør ligge i intervallet 00000001 - 99999999." sqref="F4" xr:uid="{F8CBE143-211A-42C1-8DEE-2CBF32B4FDFC}">
      <formula1>0</formula1>
      <formula2>99999999</formula2>
    </dataValidation>
    <dataValidation type="custom" allowBlank="1" showInputMessage="1" showErrorMessage="1" errorTitle="For mange decimaler" error="Kurset angives med højst 6 decimaler" prompt="DKK indtast 1,000000 (eller efterlades tom)_x000a_Nationalbankens gennemsnitskurs for indkomståret_x000a__x000a__x000a_" sqref="F10" xr:uid="{0A47ADA6-0080-4056-8836-D0D83DD6A3A2}">
      <formula1>F10=ROUND(F10,6)</formula1>
    </dataValidation>
    <dataValidation type="whole" operator="greaterThan" allowBlank="1" showErrorMessage="1" error="Beløbet må ikke være negativ" prompt="_x000a__x000a__x000a_" sqref="F14" xr:uid="{25287920-224F-4110-98C9-7E611D4941F4}">
      <formula1>-9.99999999999999E+21</formula1>
    </dataValidation>
  </dataValidations>
  <hyperlinks>
    <hyperlink ref="F6" r:id="rId1" xr:uid="{D6AACD08-ADF0-4804-90F3-289F73A77932}"/>
  </hyperlinks>
  <pageMargins left="0.7" right="0.7" top="0.75" bottom="0.75" header="0.3" footer="0.3"/>
  <pageSetup paperSize="9" scale="59" fitToHeight="0" orientation="portrait" r:id="rId2"/>
  <rowBreaks count="1" manualBreakCount="1">
    <brk id="7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99ED-5ECD-4FF2-B52C-E396F31BE066}">
  <sheetPr codeName="Ark3">
    <pageSetUpPr fitToPage="1"/>
  </sheetPr>
  <dimension ref="A1:H206"/>
  <sheetViews>
    <sheetView showGridLines="0" zoomScaleNormal="100" workbookViewId="0">
      <selection activeCell="C2" sqref="C2"/>
    </sheetView>
  </sheetViews>
  <sheetFormatPr defaultColWidth="9.140625" defaultRowHeight="15" x14ac:dyDescent="0.25"/>
  <cols>
    <col min="1" max="1" width="20.42578125" style="22" customWidth="1"/>
    <col min="2" max="2" width="16.85546875" style="22" customWidth="1"/>
    <col min="3" max="3" width="83.42578125" style="22" bestFit="1" customWidth="1"/>
    <col min="4" max="4" width="16.7109375" style="22" customWidth="1"/>
    <col min="5" max="5" width="1.7109375" style="22" customWidth="1"/>
    <col min="6" max="6" width="24.7109375" style="22" bestFit="1" customWidth="1"/>
    <col min="7" max="7" width="2.85546875" style="22" customWidth="1"/>
    <col min="8" max="8" width="9.85546875" style="22" bestFit="1" customWidth="1"/>
    <col min="9" max="16384" width="9.140625" style="22"/>
  </cols>
  <sheetData>
    <row r="1" spans="1:7" ht="63.95" customHeight="1" x14ac:dyDescent="0.35">
      <c r="A1" s="18"/>
      <c r="B1" s="18"/>
      <c r="C1" s="19" t="s">
        <v>100</v>
      </c>
      <c r="D1" s="20"/>
      <c r="E1" s="20"/>
      <c r="F1" s="21"/>
    </row>
    <row r="2" spans="1:7" ht="15.95" customHeight="1" x14ac:dyDescent="0.25">
      <c r="B2" s="23" t="s">
        <v>0</v>
      </c>
      <c r="C2" s="4"/>
      <c r="D2" s="23" t="s">
        <v>1</v>
      </c>
      <c r="E2" s="23"/>
      <c r="F2" s="9"/>
    </row>
    <row r="3" spans="1:7" ht="15.95" customHeight="1" x14ac:dyDescent="0.25">
      <c r="A3" s="24"/>
      <c r="B3" s="18"/>
      <c r="C3" s="4"/>
      <c r="D3" s="25"/>
      <c r="E3" s="25"/>
      <c r="F3" s="18" t="s">
        <v>2</v>
      </c>
    </row>
    <row r="4" spans="1:7" ht="15.95" customHeight="1" x14ac:dyDescent="0.25">
      <c r="A4" s="18"/>
      <c r="B4" s="18"/>
      <c r="C4" s="4"/>
      <c r="D4" s="26"/>
      <c r="E4" s="26"/>
      <c r="F4" s="1" t="s">
        <v>3</v>
      </c>
    </row>
    <row r="5" spans="1:7" ht="15.95" customHeight="1" x14ac:dyDescent="0.25">
      <c r="A5" s="18"/>
      <c r="B5" s="18"/>
      <c r="C5" s="4"/>
      <c r="D5" s="27"/>
      <c r="E5" s="27"/>
      <c r="F5" s="28" t="s">
        <v>88</v>
      </c>
    </row>
    <row r="6" spans="1:7" ht="15.95" customHeight="1" x14ac:dyDescent="0.25">
      <c r="A6" s="18"/>
      <c r="B6" s="18"/>
      <c r="C6" s="29"/>
      <c r="D6" s="30"/>
      <c r="E6" s="30"/>
    </row>
    <row r="7" spans="1:7" ht="15.95" customHeight="1" x14ac:dyDescent="0.25">
      <c r="B7" s="31"/>
      <c r="C7" s="32"/>
      <c r="D7" s="33"/>
      <c r="E7" s="33"/>
      <c r="F7" s="33"/>
    </row>
    <row r="8" spans="1:7" ht="24" customHeight="1" thickBot="1" x14ac:dyDescent="0.3">
      <c r="A8" s="34" t="s">
        <v>84</v>
      </c>
      <c r="B8" s="35"/>
      <c r="C8" s="36"/>
      <c r="D8" s="37"/>
      <c r="E8" s="37"/>
      <c r="F8" s="38" t="s">
        <v>70</v>
      </c>
    </row>
    <row r="9" spans="1:7" ht="15.95" customHeight="1" x14ac:dyDescent="0.25">
      <c r="A9" s="39" t="s">
        <v>12</v>
      </c>
      <c r="B9" s="40"/>
      <c r="C9" s="41"/>
      <c r="D9" s="41"/>
      <c r="E9" s="41"/>
      <c r="F9" s="42"/>
    </row>
    <row r="10" spans="1:7" ht="45" x14ac:dyDescent="0.25">
      <c r="A10" s="39"/>
      <c r="B10" s="43" t="s">
        <v>71</v>
      </c>
      <c r="C10" s="43" t="s">
        <v>66</v>
      </c>
      <c r="D10" s="43"/>
      <c r="E10" s="43"/>
      <c r="F10" s="44" t="s">
        <v>82</v>
      </c>
      <c r="G10" s="45"/>
    </row>
    <row r="11" spans="1:7" ht="15.95" customHeight="1" x14ac:dyDescent="0.25">
      <c r="A11" s="39"/>
      <c r="B11" s="16"/>
      <c r="C11" s="15"/>
      <c r="D11" s="46"/>
      <c r="E11" s="46"/>
      <c r="F11" s="12"/>
    </row>
    <row r="12" spans="1:7" ht="15.95" customHeight="1" x14ac:dyDescent="0.25">
      <c r="A12" s="39"/>
      <c r="B12" s="16"/>
      <c r="C12" s="15"/>
      <c r="D12" s="46"/>
      <c r="E12" s="46"/>
      <c r="F12" s="12"/>
    </row>
    <row r="13" spans="1:7" ht="15.95" customHeight="1" x14ac:dyDescent="0.25">
      <c r="A13" s="39"/>
      <c r="B13" s="16"/>
      <c r="C13" s="15"/>
      <c r="D13" s="46"/>
      <c r="E13" s="46"/>
      <c r="F13" s="12"/>
    </row>
    <row r="14" spans="1:7" ht="15.95" customHeight="1" x14ac:dyDescent="0.25">
      <c r="A14" s="39"/>
      <c r="B14" s="16"/>
      <c r="C14" s="15"/>
      <c r="D14" s="46"/>
      <c r="E14" s="46"/>
      <c r="F14" s="12"/>
    </row>
    <row r="15" spans="1:7" ht="15.95" customHeight="1" x14ac:dyDescent="0.25">
      <c r="A15" s="39"/>
      <c r="B15" s="16"/>
      <c r="C15" s="15"/>
      <c r="D15" s="46"/>
      <c r="E15" s="46"/>
      <c r="F15" s="12"/>
    </row>
    <row r="16" spans="1:7" ht="15.95" customHeight="1" thickBot="1" x14ac:dyDescent="0.3">
      <c r="A16" s="39"/>
      <c r="B16" s="16"/>
      <c r="C16" s="15"/>
      <c r="D16" s="46"/>
      <c r="E16" s="46"/>
      <c r="F16" s="17"/>
    </row>
    <row r="17" spans="1:8" ht="15.95" customHeight="1" x14ac:dyDescent="0.25">
      <c r="B17" s="47" t="s">
        <v>81</v>
      </c>
      <c r="D17" s="29"/>
      <c r="E17" s="29"/>
      <c r="F17" s="48">
        <f>SUM(F11:F16)</f>
        <v>0</v>
      </c>
    </row>
    <row r="18" spans="1:8" ht="15.95" customHeight="1" thickBot="1" x14ac:dyDescent="0.3">
      <c r="A18" s="18"/>
      <c r="B18" s="29" t="s">
        <v>97</v>
      </c>
      <c r="D18" s="29"/>
      <c r="E18" s="29"/>
      <c r="F18" s="17"/>
    </row>
    <row r="19" spans="1:8" ht="15.95" customHeight="1" x14ac:dyDescent="0.25">
      <c r="A19" s="18"/>
      <c r="B19" s="29" t="s">
        <v>15</v>
      </c>
      <c r="D19" s="29"/>
      <c r="E19" s="29"/>
      <c r="F19" s="49">
        <f>F17-F18</f>
        <v>0</v>
      </c>
    </row>
    <row r="20" spans="1:8" s="50" customFormat="1" ht="15.95" customHeight="1" x14ac:dyDescent="0.25">
      <c r="A20" s="18"/>
      <c r="B20" s="29" t="s">
        <v>99</v>
      </c>
      <c r="C20" s="25"/>
      <c r="E20" s="29"/>
      <c r="F20" s="6">
        <v>0</v>
      </c>
      <c r="G20" s="25"/>
    </row>
    <row r="21" spans="1:8" ht="15.95" customHeight="1" x14ac:dyDescent="0.25">
      <c r="A21" s="18"/>
      <c r="B21" s="29" t="s">
        <v>87</v>
      </c>
      <c r="D21" s="29"/>
      <c r="E21" s="29"/>
      <c r="F21" s="49">
        <f>IF(F29&gt;F26,F26,D27+D28)</f>
        <v>0</v>
      </c>
      <c r="G21" s="51"/>
      <c r="H21" s="25"/>
    </row>
    <row r="22" spans="1:8" ht="15.95" customHeight="1" x14ac:dyDescent="0.25">
      <c r="A22" s="18"/>
      <c r="B22" s="29" t="s">
        <v>79</v>
      </c>
      <c r="D22" s="29"/>
      <c r="E22" s="29"/>
      <c r="F22" s="49">
        <f>F19+F20-F21</f>
        <v>0</v>
      </c>
      <c r="G22" s="25"/>
    </row>
    <row r="23" spans="1:8" ht="15.95" customHeight="1" x14ac:dyDescent="0.25">
      <c r="A23" s="18"/>
      <c r="B23" s="133" t="s">
        <v>98</v>
      </c>
      <c r="C23" s="25"/>
      <c r="D23" s="53"/>
      <c r="E23" s="53"/>
      <c r="F23" s="48">
        <f>IF(F22&gt;0,F22*52%,0)</f>
        <v>0</v>
      </c>
    </row>
    <row r="24" spans="1:8" ht="15.95" customHeight="1" x14ac:dyDescent="0.25">
      <c r="A24" s="60"/>
      <c r="B24" s="61"/>
      <c r="C24" s="62"/>
      <c r="D24" s="63"/>
      <c r="E24" s="63"/>
      <c r="F24" s="63"/>
    </row>
    <row r="25" spans="1:8" ht="15.95" customHeight="1" x14ac:dyDescent="0.25">
      <c r="A25" s="64" t="s">
        <v>16</v>
      </c>
      <c r="B25" s="57"/>
      <c r="D25" s="58"/>
      <c r="E25" s="58"/>
      <c r="F25" s="42"/>
    </row>
    <row r="26" spans="1:8" ht="15.95" customHeight="1" x14ac:dyDescent="0.25">
      <c r="B26" s="29" t="s">
        <v>77</v>
      </c>
      <c r="D26" s="29"/>
      <c r="E26" s="29"/>
      <c r="F26" s="6"/>
    </row>
    <row r="27" spans="1:8" ht="15.95" customHeight="1" x14ac:dyDescent="0.25">
      <c r="A27" s="65"/>
      <c r="B27" s="29" t="s">
        <v>75</v>
      </c>
      <c r="D27" s="6"/>
      <c r="E27" s="29"/>
    </row>
    <row r="28" spans="1:8" ht="15.95" customHeight="1" x14ac:dyDescent="0.25">
      <c r="A28" s="65"/>
      <c r="B28" s="29" t="s">
        <v>74</v>
      </c>
      <c r="C28" s="25"/>
      <c r="D28" s="6"/>
      <c r="E28" s="29"/>
      <c r="F28" s="66">
        <f>D27+D28</f>
        <v>0</v>
      </c>
    </row>
    <row r="29" spans="1:8" ht="15.95" customHeight="1" x14ac:dyDescent="0.25">
      <c r="A29" s="65"/>
      <c r="B29" s="29" t="s">
        <v>76</v>
      </c>
      <c r="C29" s="25"/>
      <c r="D29" s="24" t="str">
        <f>IF(F29&gt;F26,"Beløbet må ikke overstige Samlede underskud, primo kapitel 3 A","")</f>
        <v/>
      </c>
      <c r="E29" s="29"/>
      <c r="F29" s="67">
        <f>D27+D28</f>
        <v>0</v>
      </c>
      <c r="H29" s="25"/>
    </row>
    <row r="30" spans="1:8" ht="15.95" customHeight="1" x14ac:dyDescent="0.25">
      <c r="A30" s="65"/>
      <c r="B30" s="29" t="s">
        <v>83</v>
      </c>
      <c r="C30" s="25"/>
      <c r="D30" s="25"/>
      <c r="E30" s="29"/>
      <c r="F30" s="51">
        <f>F20</f>
        <v>0</v>
      </c>
    </row>
    <row r="31" spans="1:8" ht="15.95" customHeight="1" thickBot="1" x14ac:dyDescent="0.3">
      <c r="A31" s="68"/>
      <c r="B31" s="29" t="s">
        <v>18</v>
      </c>
      <c r="D31" s="29"/>
      <c r="E31" s="29"/>
      <c r="F31" s="69">
        <f>IF(F22&lt;0,-F22,0)</f>
        <v>0</v>
      </c>
    </row>
    <row r="32" spans="1:8" ht="15.95" customHeight="1" x14ac:dyDescent="0.25">
      <c r="A32" s="18"/>
      <c r="B32" s="29" t="s">
        <v>72</v>
      </c>
      <c r="D32" s="29"/>
      <c r="E32" s="29"/>
      <c r="F32" s="70">
        <f>F26-F29+F30+F31</f>
        <v>0</v>
      </c>
      <c r="G32" s="25"/>
    </row>
    <row r="33" spans="1:8" ht="15.95" customHeight="1" x14ac:dyDescent="0.25">
      <c r="A33" s="54"/>
      <c r="B33" s="71" t="s">
        <v>73</v>
      </c>
      <c r="C33" s="72"/>
      <c r="D33" s="72"/>
      <c r="E33" s="72"/>
      <c r="F33" s="73"/>
    </row>
    <row r="34" spans="1:8" ht="15.95" customHeight="1" x14ac:dyDescent="0.25">
      <c r="A34" s="54"/>
      <c r="B34" s="72" t="s">
        <v>101</v>
      </c>
      <c r="C34" s="72"/>
      <c r="D34" s="72"/>
      <c r="E34" s="72"/>
      <c r="F34" s="12">
        <v>0</v>
      </c>
      <c r="G34" s="25"/>
    </row>
    <row r="35" spans="1:8" ht="15.95" customHeight="1" x14ac:dyDescent="0.25">
      <c r="A35" s="54"/>
      <c r="B35" s="72" t="s">
        <v>86</v>
      </c>
      <c r="C35" s="72"/>
      <c r="D35" s="72"/>
      <c r="E35" s="72"/>
      <c r="F35" s="125">
        <v>0</v>
      </c>
      <c r="G35" s="25"/>
      <c r="H35" s="25"/>
    </row>
    <row r="36" spans="1:8" ht="15.95" customHeight="1" thickBot="1" x14ac:dyDescent="0.3">
      <c r="A36" s="120"/>
      <c r="B36" s="121"/>
      <c r="C36" s="122"/>
      <c r="D36" s="74"/>
      <c r="E36" s="74"/>
      <c r="F36" s="75"/>
      <c r="G36" s="25"/>
    </row>
    <row r="37" spans="1:8" ht="15.95" customHeight="1" x14ac:dyDescent="0.25">
      <c r="A37" s="58" t="s">
        <v>65</v>
      </c>
      <c r="B37" s="76"/>
      <c r="C37" s="77"/>
    </row>
    <row r="38" spans="1:8" ht="15.95" customHeight="1" x14ac:dyDescent="0.25">
      <c r="A38" s="57"/>
      <c r="B38" s="77"/>
      <c r="C38" s="77"/>
    </row>
    <row r="39" spans="1:8" ht="24" customHeight="1" thickBot="1" x14ac:dyDescent="0.3">
      <c r="A39" s="78" t="s">
        <v>37</v>
      </c>
      <c r="B39" s="2"/>
      <c r="C39" s="3"/>
    </row>
    <row r="40" spans="1:8" ht="15.95" customHeight="1" x14ac:dyDescent="0.25">
      <c r="B40" s="79" t="s">
        <v>38</v>
      </c>
      <c r="C40" s="80"/>
    </row>
    <row r="41" spans="1:8" ht="15.95" customHeight="1" x14ac:dyDescent="0.25">
      <c r="B41" s="81"/>
      <c r="C41" s="82"/>
    </row>
    <row r="42" spans="1:8" s="82" customFormat="1" ht="24" customHeight="1" x14ac:dyDescent="0.25">
      <c r="A42" s="124" t="s">
        <v>114</v>
      </c>
      <c r="B42" s="84" t="s">
        <v>39</v>
      </c>
      <c r="C42" s="83"/>
      <c r="D42" s="83"/>
      <c r="E42" s="83"/>
      <c r="F42" s="83"/>
    </row>
    <row r="196" spans="1:1" hidden="1" x14ac:dyDescent="0.25">
      <c r="A196" s="22" t="s">
        <v>41</v>
      </c>
    </row>
    <row r="197" spans="1:1" hidden="1" x14ac:dyDescent="0.25">
      <c r="A197" s="22" t="s">
        <v>42</v>
      </c>
    </row>
    <row r="198" spans="1:1" hidden="1" x14ac:dyDescent="0.25">
      <c r="A198" s="22" t="s">
        <v>45</v>
      </c>
    </row>
    <row r="199" spans="1:1" hidden="1" x14ac:dyDescent="0.25">
      <c r="A199" s="22" t="s">
        <v>46</v>
      </c>
    </row>
    <row r="200" spans="1:1" hidden="1" x14ac:dyDescent="0.25">
      <c r="A200" s="22" t="s">
        <v>40</v>
      </c>
    </row>
    <row r="201" spans="1:1" hidden="1" x14ac:dyDescent="0.25">
      <c r="A201" s="22" t="s">
        <v>44</v>
      </c>
    </row>
    <row r="202" spans="1:1" hidden="1" x14ac:dyDescent="0.25">
      <c r="A202" s="22" t="s">
        <v>47</v>
      </c>
    </row>
    <row r="203" spans="1:1" hidden="1" x14ac:dyDescent="0.25">
      <c r="A203" s="22" t="s">
        <v>48</v>
      </c>
    </row>
    <row r="204" spans="1:1" hidden="1" x14ac:dyDescent="0.25">
      <c r="A204" s="22" t="s">
        <v>49</v>
      </c>
    </row>
    <row r="205" spans="1:1" hidden="1" x14ac:dyDescent="0.25">
      <c r="A205" s="22" t="s">
        <v>50</v>
      </c>
    </row>
    <row r="206" spans="1:1" hidden="1" x14ac:dyDescent="0.25">
      <c r="A206" s="22" t="s">
        <v>43</v>
      </c>
    </row>
  </sheetData>
  <sheetProtection algorithmName="SHA-512" hashValue="kPsgKqHi0oFCp2bQCKriSDcmSevXKBer1TXIbJhHEk5/sawezccmpQutzq44E1XmDYNxXF+4cHErlUYGvSfaww==" saltValue="Qz/iTOdEoD8cb8wFWY3PGQ==" spinCount="100000" sheet="1" selectLockedCells="1"/>
  <phoneticPr fontId="21" type="noConversion"/>
  <conditionalFormatting sqref="B11:C16">
    <cfRule type="containsBlanks" dxfId="11" priority="28">
      <formula>LEN(TRIM(B11))=0</formula>
    </cfRule>
  </conditionalFormatting>
  <conditionalFormatting sqref="B39:C39">
    <cfRule type="containsBlanks" dxfId="10" priority="36">
      <formula>LEN(TRIM(B39))=0</formula>
    </cfRule>
  </conditionalFormatting>
  <conditionalFormatting sqref="C2:C5">
    <cfRule type="containsBlanks" dxfId="9" priority="2">
      <formula>LEN(TRIM(C2))=0</formula>
    </cfRule>
  </conditionalFormatting>
  <conditionalFormatting sqref="D27:D28">
    <cfRule type="containsBlanks" dxfId="8" priority="6">
      <formula>LEN(TRIM(D27))=0</formula>
    </cfRule>
  </conditionalFormatting>
  <conditionalFormatting sqref="F2">
    <cfRule type="containsBlanks" dxfId="7" priority="39">
      <formula>LEN(TRIM(F2))=0</formula>
    </cfRule>
  </conditionalFormatting>
  <conditionalFormatting sqref="F11:F16">
    <cfRule type="containsBlanks" dxfId="6" priority="27">
      <formula>LEN(TRIM(F11))=0</formula>
    </cfRule>
  </conditionalFormatting>
  <conditionalFormatting sqref="F17">
    <cfRule type="expression" dxfId="5" priority="43">
      <formula>$D$27="For meget bortset underskud"</formula>
    </cfRule>
  </conditionalFormatting>
  <conditionalFormatting sqref="F18">
    <cfRule type="containsBlanks" dxfId="4" priority="33">
      <formula>LEN(TRIM(F18))=0</formula>
    </cfRule>
  </conditionalFormatting>
  <conditionalFormatting sqref="F20">
    <cfRule type="containsBlanks" dxfId="3" priority="11">
      <formula>LEN(TRIM(F20))=0</formula>
    </cfRule>
  </conditionalFormatting>
  <conditionalFormatting sqref="F26">
    <cfRule type="containsBlanks" dxfId="2" priority="8">
      <formula>LEN(TRIM(F26))=0</formula>
    </cfRule>
  </conditionalFormatting>
  <conditionalFormatting sqref="F29">
    <cfRule type="cellIs" dxfId="1" priority="1" operator="greaterThan">
      <formula>$F$26</formula>
    </cfRule>
  </conditionalFormatting>
  <conditionalFormatting sqref="F34:F35">
    <cfRule type="containsBlanks" dxfId="0" priority="9">
      <formula>LEN(TRIM(F34))=0</formula>
    </cfRule>
  </conditionalFormatting>
  <dataValidations count="11">
    <dataValidation showInputMessage="1" showErrorMessage="1" sqref="F26 D27" xr:uid="{6F8D8B96-6237-45D7-BD15-DD09A3FF2E66}"/>
    <dataValidation showErrorMessage="1" errorTitle="Angiv valuta og kurs" error="Der skal angives valuta og kurs" prompt="_x000a__x000a__x000a_" sqref="F17:F18 F21" xr:uid="{5A0A59BB-629A-4458-8A52-A693C22E9703}"/>
    <dataValidation type="whole" errorStyle="warning" allowBlank="1" showInputMessage="1" showErrorMessage="1" errorTitle="Verficér CVR/SE-nr." error="Det indtastede er ikke et CVR/SE-nr." sqref="B11:B16" xr:uid="{68BAF3C5-C84E-4ECA-BA85-85B45BAEBF9E}">
      <formula1>0</formula1>
      <formula2>99999999</formula2>
    </dataValidation>
    <dataValidation errorTitle="Angiv valuta og kurs" error="Der skal angives valuta og kurs" prompt="_x000a__x000a__x000a_" sqref="F12:F16" xr:uid="{EB14AA38-EFEA-4C02-B2D0-2FEAE3CCC99D}"/>
    <dataValidation operator="lessThanOrEqual" showInputMessage="1" showErrorMessage="1" errorTitle="Beløbet er for højt." error="Anvendt underskud må ikke overstige Tidligere års kapitel 3 A underskud." sqref="D29:D30" xr:uid="{58674CCB-61EF-40C5-AC86-6EACB6B1FC65}"/>
    <dataValidation showInputMessage="1" errorTitle="Angiv valuta og kurs" error="Der skal angives valuta og kurs" prompt="Felterne skal indeholde skattepligtigt indkomst før evt. fradrag for tidligere års kapitel 3 feltunderskud og før fradrag og fordeling af underskud." sqref="F11" xr:uid="{9E86CA6D-D35D-495A-ADD5-9EB5DB1ADED2}"/>
    <dataValidation type="whole" operator="greaterThanOrEqual" showInputMessage="1" showErrorMessage="1" error="Det samlede videreførte feltunderskud kan ikke være mindre end årets videreførte feltunderskud " prompt="Skal udfyldes med summen af videreførte feltunderskud fra 2014 og frem." sqref="F34" xr:uid="{1120E06C-506D-4064-9E7C-165400C95378}">
      <formula1>F30</formula1>
    </dataValidation>
    <dataValidation type="whole" operator="lessThanOrEqual" showInputMessage="1" showErrorMessage="1" error="Beløbet må ikke overstige Årets samlede/sammentalte fradrag af tidligere års kapitel 3 feltunderskud - 6 %, jf. § 27 C, stk. 6." prompt="Feltet udfyldes med det samlede fradrag af feltunderskud, der ikke kan anvendes i årets positive indkomst efter sambeskatningsreglerne. Fradraget videreføres som sær- eller subunderskud, når feltunderskuddet er opstået før den nuværende sambeskatning." sqref="F20" xr:uid="{F85C1422-9A03-4053-B427-0C936226257E}">
      <formula1>F18</formula1>
    </dataValidation>
    <dataValidation type="whole" operator="greaterThan" allowBlank="1" showInputMessage="1" showErrorMessage="1" error="Det samlede videreførte feltunderskud kan ikke være mindre end årets videreførte feltunderskud " sqref="F35" xr:uid="{711282B4-C84F-4D1B-A5B1-EDD8EB005095}">
      <formula1>-1</formula1>
    </dataValidation>
    <dataValidation operator="lessThanOrEqual" showInputMessage="1" errorTitle="Det indtastede værdi er for høj" error="Beløbet må ikke overstige Samlede underskud primo, kapitel 3 A" sqref="D28" xr:uid="{DF7D79BD-D153-4BD5-88F3-0F56CCA30715}"/>
    <dataValidation operator="lessThanOrEqual" showInputMessage="1" errorTitle="Husk at opdatere" sqref="F29" xr:uid="{FF499FAC-1DA2-4764-BD53-D2BD43F1FF8D}"/>
  </dataValidations>
  <hyperlinks>
    <hyperlink ref="F4" r:id="rId1" xr:uid="{694FD0BF-D9D4-4050-89BD-FA40913F0257}"/>
  </hyperlinks>
  <pageMargins left="0.7" right="0.7" top="0.75" bottom="0.75" header="0.3" footer="0.3"/>
  <pageSetup paperSize="9" scale="3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Oplysningsskema kap 3 A</vt:lpstr>
      <vt:lpstr>Hjælpeskema kap 3 A</vt:lpstr>
      <vt:lpstr>Oplys.skema kap3A sambeskatning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Alnor</dc:creator>
  <cp:lastModifiedBy>Massimiliano Vacis</cp:lastModifiedBy>
  <cp:lastPrinted>2025-02-07T11:33:15Z</cp:lastPrinted>
  <dcterms:created xsi:type="dcterms:W3CDTF">2024-01-24T11:15:35Z</dcterms:created>
  <dcterms:modified xsi:type="dcterms:W3CDTF">2025-05-21T13:56:44Z</dcterms:modified>
</cp:coreProperties>
</file>