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\\ccta.dk\dfssystem\HomeFolders\w1\w26681\02. Projects (GTD)\04. Papirblanketter\05.003 oplysningsskema 2\2026\Publiceret\"/>
    </mc:Choice>
  </mc:AlternateContent>
  <xr:revisionPtr revIDLastSave="0" documentId="13_ncr:1_{45114BEC-A44A-48DD-8FE4-104F3AA1E8D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Oplyningsskema kap 2" sheetId="3" r:id="rId1"/>
    <sheet name="Hjælpeskema kap 2" sheetId="4" r:id="rId2"/>
    <sheet name="Oplys.skema kap2 sambeskatning" sheetId="7" r:id="rId3"/>
  </sheets>
  <definedNames>
    <definedName name="_xlnm.Print_Area" localSheetId="1">'Hjælpeskema kap 2'!$A$6:$I$84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3" i="3" l="1" a="1"/>
  <c r="O13" i="3" s="1"/>
  <c r="I80" i="4" l="1"/>
  <c r="I82" i="4" s="1"/>
  <c r="I71" i="4"/>
  <c r="I73" i="4" s="1"/>
  <c r="I54" i="4" l="1"/>
  <c r="I56" i="4" s="1"/>
  <c r="I25" i="4"/>
  <c r="I24" i="4" l="1"/>
  <c r="I23" i="4"/>
  <c r="J16" i="3" l="1"/>
  <c r="J19" i="3" l="1"/>
  <c r="I18" i="4"/>
  <c r="J21" i="7"/>
  <c r="J18" i="3"/>
  <c r="I62" i="4" l="1"/>
  <c r="I64" i="4" s="1"/>
  <c r="I33" i="4" l="1"/>
  <c r="I36" i="4" s="1"/>
  <c r="I40" i="4" s="1"/>
  <c r="I46" i="4" l="1"/>
  <c r="I37" i="4"/>
  <c r="I39" i="4" s="1"/>
  <c r="J20" i="3"/>
  <c r="J21" i="3" s="1"/>
  <c r="I41" i="4" l="1"/>
  <c r="I47" i="4" s="1"/>
  <c r="J25" i="3"/>
  <c r="I42" i="4" l="1"/>
  <c r="I48" i="4"/>
  <c r="J26" i="3"/>
  <c r="J27" i="3" s="1"/>
  <c r="J30" i="7" l="1"/>
  <c r="H30" i="7" s="1"/>
  <c r="J22" i="7" l="1"/>
  <c r="J23" i="7" s="1"/>
  <c r="J31" i="7" s="1"/>
  <c r="J32" i="7" s="1"/>
  <c r="J24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<sst xmlns="http://schemas.openxmlformats.org/spreadsheetml/2006/main" count="178" uniqueCount="106">
  <si>
    <t>Navn og adresse:</t>
  </si>
  <si>
    <t>CVR-/SE-nr:</t>
  </si>
  <si>
    <t>Skemaet indsendes til:</t>
  </si>
  <si>
    <t>kulbrinte@sktst.dk</t>
  </si>
  <si>
    <t>Angiv valuta:</t>
  </si>
  <si>
    <t>Indtægter</t>
  </si>
  <si>
    <t>Indtægter ved førstegangssalg af indvundne kulbrinter</t>
  </si>
  <si>
    <t>Salgsværdien af kulbrinter, der udtages til forarbejdning eller eget brug</t>
  </si>
  <si>
    <t>Indtægter i alt</t>
  </si>
  <si>
    <t>Fradrag</t>
  </si>
  <si>
    <t>Efterforskningsudgifter, udgiftsført, jf. § 7, stk. 1</t>
  </si>
  <si>
    <t>Fradrag, jf. § 10</t>
  </si>
  <si>
    <t>Fjernelsesomkostninger, jf. § 10 A</t>
  </si>
  <si>
    <t>Driftsudgifter § 4, stk. 4</t>
  </si>
  <si>
    <t>Renter § 4, stk. 4</t>
  </si>
  <si>
    <t>Fradrag i alt</t>
  </si>
  <si>
    <t>Årets skattepligtige indkomst før fradrag af tidligere års underskud</t>
  </si>
  <si>
    <t>Hvis beregnet i anden valuta end DKK, omregning til DKK</t>
  </si>
  <si>
    <t>Anvendt underskud fra tidligere år, jf. § 11, stk. 1</t>
  </si>
  <si>
    <t>Underskud primo fra og med indkomståret 2002, tidsubegrænset</t>
  </si>
  <si>
    <t>Anvendt underskud</t>
  </si>
  <si>
    <t>Tilgang af årets underskud</t>
  </si>
  <si>
    <t>Samlet tidsubegrænset underskud til fremførsel</t>
  </si>
  <si>
    <t>Saldo primo</t>
  </si>
  <si>
    <t>Årets tilgang</t>
  </si>
  <si>
    <t>Årets afskrivninger</t>
  </si>
  <si>
    <t>Saldo ultimo</t>
  </si>
  <si>
    <t>Årets afgang</t>
  </si>
  <si>
    <t>Oprindelig anskaffelsessum</t>
  </si>
  <si>
    <t>Årets afskrivningsgrundlag</t>
  </si>
  <si>
    <t>Kontrollerede transaktioner</t>
  </si>
  <si>
    <t>Dato og underskrift:</t>
  </si>
  <si>
    <t>Foranstående oplysninger afgives under strafansvar efter reglerne i skattekontrolloven og straffeloven</t>
  </si>
  <si>
    <t>Skattestyrelsen er en del af Skatteforvaltningen</t>
  </si>
  <si>
    <t>USD</t>
  </si>
  <si>
    <t>Anvendt kurs:</t>
  </si>
  <si>
    <t>Valutakursgevinster/-tab § 4, stk. 4</t>
  </si>
  <si>
    <t>Aktiverede efterforskningsudgifter, jf. § 7, stk. 1</t>
  </si>
  <si>
    <t>Oprindelig afholdte efterforskningsudgifter</t>
  </si>
  <si>
    <t>Nedskreven værdi ultimo</t>
  </si>
  <si>
    <t>Nedskreven værdi primo</t>
  </si>
  <si>
    <t>Årets afgang (ideel andel af nedskreven værdi primo)</t>
  </si>
  <si>
    <t>Oprindelig anskaffelsessum (ved køb af licens nr 2)</t>
  </si>
  <si>
    <t>Årets afgang  (ideel andel af nedskreven værdi primo)</t>
  </si>
  <si>
    <t>Tilhører selskabet kredsen af skattepligtige omfattet af skattekontrollovens § 37, stk 1, nr. 6  om kontrollerede transaktioner?</t>
  </si>
  <si>
    <t>Rentefradragsbeskæring</t>
  </si>
  <si>
    <t>Skattepligtig indkomst efter overførsel af underskud til anden indkomst  og før underskud fra tidligere år</t>
  </si>
  <si>
    <t>Skattepligtig indkomst efter anvendt underskud</t>
  </si>
  <si>
    <t>Underskud i DKK</t>
  </si>
  <si>
    <t>Er selskabets nettofinansieringsudgifter begrænset, jf. selskabsskattelovens § 11 B eller § 11  C?</t>
  </si>
  <si>
    <t>AUD</t>
  </si>
  <si>
    <t>BRL</t>
  </si>
  <si>
    <t>CAD</t>
  </si>
  <si>
    <t>CHF</t>
  </si>
  <si>
    <t>DKK</t>
  </si>
  <si>
    <t>EUR</t>
  </si>
  <si>
    <t>GBP</t>
  </si>
  <si>
    <t>JPY</t>
  </si>
  <si>
    <t>NOK</t>
  </si>
  <si>
    <t>SEK</t>
  </si>
  <si>
    <t>- hvis beregnet i anden valuta end DKK, omregning til DKK</t>
  </si>
  <si>
    <t>Andre indtægter, jf. § 4</t>
  </si>
  <si>
    <t>Afskrivninger - anskaffelse af licens, jf. § 9 (side 2)</t>
  </si>
  <si>
    <t>Aktiverede udgifter produktionsanlæg m.m., jf. § 8</t>
  </si>
  <si>
    <t>Aktiverede udgifter - licensanskaffelsessum, jf. § 9</t>
  </si>
  <si>
    <t>Foreløbig beregnet skat (Slutskat mv. fremgår af årsopgørelsen)</t>
  </si>
  <si>
    <t>Negativ indkomst i DKK der overføres til fradrag i anden indkomst, jf. § 11, stk. 2</t>
  </si>
  <si>
    <t>Negativ indkomst der overføres til fradrag i anden indkomst, jf. § 11, stk. 2</t>
  </si>
  <si>
    <t>På selskabets/fondens/filialens vegne</t>
  </si>
  <si>
    <t>Navn</t>
  </si>
  <si>
    <t>Årets summeret skattepligtige sambeskatningsindkomst før fradrag af tidligere års underskud</t>
  </si>
  <si>
    <t>Valuta: DKK</t>
  </si>
  <si>
    <t>Sum af anvendt underskud</t>
  </si>
  <si>
    <t>Samlede underskud primo fra og med indkomståret 2002, tidsubegrænset</t>
  </si>
  <si>
    <t>Samlet tidsubegrænset underskud til fremførsel  (eksl. sambeskatning)</t>
  </si>
  <si>
    <t>Anvendt underskud fra tidligere år</t>
  </si>
  <si>
    <t>Anvendt egne underskud fra tidligere år</t>
  </si>
  <si>
    <t>Anvendt andres underskud fra tidligere år</t>
  </si>
  <si>
    <t>Er selskabet en del af en koncern, der har haft en omsætning på over 750 mio. euro årligt inden for de sidste fire år?</t>
  </si>
  <si>
    <t>Er selskabet en koncernenhed mv. omfattet af skattepligten efter Minimumsbeskatningsloven (Global minimumsbeskatning</t>
  </si>
  <si>
    <t>(GloBE) af koncerner med omsætning på over 750 mio. euro årligt i mindst to ud af de fire sidste regnskabsår)?</t>
  </si>
  <si>
    <t>Samlet tidsubegrænset underskud til fremførsel (ekskl. sambeskatning)</t>
  </si>
  <si>
    <t>Afskrivning af aktiverede efterforskningsudgifter, jf. § 7, stk. 1, 2. pkt</t>
  </si>
  <si>
    <t>Afskrivninger driftsmidler, jf. § 8</t>
  </si>
  <si>
    <t>i</t>
  </si>
  <si>
    <t>Internationale forhold</t>
  </si>
  <si>
    <t>Opgørelse af kapitel 2 indkomst efter lovbekendtgørelse 2025-05-07 nr. 477 (kulbrinteskatteloven)</t>
  </si>
  <si>
    <t>Opgørelse af kapitel 2 sambeskatningsindkomst efter LBKG 2025-05-07 nr. 477 (kulbrinteskatteloven) og selskabsskattelovens § 31</t>
  </si>
  <si>
    <t>Oplysningsskema kapitel 2 for indkomståret 2025</t>
  </si>
  <si>
    <t>Årets skattepligtige kulbrinteselskabsindkomst</t>
  </si>
  <si>
    <t>Har den skattepligtige i løbet af indkomståret haft kontrollerede transaktioner (handelsmæssige eller økonomiske) omfattet</t>
  </si>
  <si>
    <t>gange egenkapitalen, jf. selskabsskattelovens § 11?</t>
  </si>
  <si>
    <t>senest den 1. maj 2026</t>
  </si>
  <si>
    <t>Hjælpeskema kapitel 2 for indkomståret 2025</t>
  </si>
  <si>
    <t>Administrationsselskabets kapitel 2 oplysningsskema for indkomståret 2025</t>
  </si>
  <si>
    <t>Har der været kontrolleret gæld over 10 mio. kr. og er den samlede fremmedkapital inklusiv kontrolleret gæld mere end fire</t>
  </si>
  <si>
    <t>05.003</t>
  </si>
  <si>
    <t>Andre afskrivninger (afskrivninger der ikke er efter §§ 8 og 9)</t>
  </si>
  <si>
    <r>
      <t>Tab på salg af licens eller driftsmidler, jf</t>
    </r>
    <r>
      <rPr>
        <sz val="10"/>
        <color rgb="FFFF0000"/>
        <rFont val="Academy Sans Office"/>
        <family val="2"/>
      </rPr>
      <t>.</t>
    </r>
    <r>
      <rPr>
        <sz val="10"/>
        <rFont val="Academy Sans Office"/>
        <family val="2"/>
      </rPr>
      <t xml:space="preserve"> § 4, stk</t>
    </r>
    <r>
      <rPr>
        <sz val="10"/>
        <color rgb="FFFF0000"/>
        <rFont val="Academy Sans Office"/>
        <family val="2"/>
      </rPr>
      <t>.</t>
    </r>
    <r>
      <rPr>
        <sz val="10"/>
        <rFont val="Academy Sans Office"/>
        <family val="2"/>
      </rPr>
      <t xml:space="preserve"> 1, nr. 3 og 4</t>
    </r>
  </si>
  <si>
    <r>
      <t>Gevinst/-tab på finansielle kontrakter vedr. kulbrinteaktiviteter, jf. § 4, stk. 4 og § 4 stk.</t>
    </r>
    <r>
      <rPr>
        <sz val="10"/>
        <color rgb="FFFF0000"/>
        <rFont val="Academy Sans Office"/>
        <family val="2"/>
      </rPr>
      <t xml:space="preserve"> </t>
    </r>
    <r>
      <rPr>
        <sz val="10"/>
        <rFont val="Academy Sans Office"/>
        <family val="2"/>
      </rPr>
      <t>1, pkt. 7</t>
    </r>
  </si>
  <si>
    <t>Se-nr.</t>
  </si>
  <si>
    <r>
      <t xml:space="preserve">af SKL § 37, stk. 1, nr. 6? </t>
    </r>
    <r>
      <rPr>
        <i/>
        <sz val="10"/>
        <color theme="1"/>
        <rFont val="Academy Sans Office"/>
        <family val="2"/>
      </rPr>
      <t xml:space="preserve">(Hvis ja skal blanket </t>
    </r>
    <r>
      <rPr>
        <i/>
        <u/>
        <sz val="10"/>
        <color rgb="FF0070C0"/>
        <rFont val="Academy Sans Office"/>
        <family val="2"/>
      </rPr>
      <t>05.021 (DA)</t>
    </r>
    <r>
      <rPr>
        <i/>
        <sz val="10"/>
        <color theme="1"/>
        <rFont val="Academy Sans Office"/>
        <family val="2"/>
      </rPr>
      <t xml:space="preserve"> eller </t>
    </r>
    <r>
      <rPr>
        <i/>
        <u/>
        <sz val="10"/>
        <color rgb="FF0070C0"/>
        <rFont val="Academy Sans Office"/>
        <family val="2"/>
      </rPr>
      <t>05.022 (EN)</t>
    </r>
    <r>
      <rPr>
        <i/>
        <sz val="10"/>
        <color theme="1"/>
        <rFont val="Academy Sans Office"/>
        <family val="2"/>
      </rPr>
      <t xml:space="preserve"> udfyldes)</t>
    </r>
    <r>
      <rPr>
        <sz val="10"/>
        <color theme="1"/>
        <rFont val="Academy Sans Office"/>
        <family val="2"/>
      </rPr>
      <t>.</t>
    </r>
  </si>
  <si>
    <t>Underskud</t>
  </si>
  <si>
    <t>Skattepligtig indkomst før fradrag af tidligere års underskud</t>
  </si>
  <si>
    <t>05.003 | 2026.03</t>
  </si>
  <si>
    <t xml:space="preserve"> 05.003 | 2026.03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</si>
</sst>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0"/>
    <numFmt numFmtId="165" formatCode="#,##0.000000"/>
    <numFmt numFmtId="166" formatCode="00\ 00\ 00\ 00"/>
    <numFmt numFmtId="167" formatCode="[$-406]mmmm\ yyyy;@"/>
    <numFmt numFmtId="168" formatCode="0.000000"/>
  </numFmts>
  <fonts count="49">
    <font>
      <sz val="11"/>
      <color theme="1"/>
      <name val="Calibri"/>
      <family val="2"/>
      <scheme val="minor"/>
    </font>
    <font>
      <sz val="10"/>
      <color theme="1"/>
      <name val="Academy Sans Office"/>
      <family val="2"/>
    </font>
    <font>
      <sz val="10"/>
      <color theme="1"/>
      <name val="Academy Sans Office"/>
      <family val="2"/>
    </font>
    <font>
      <sz val="10"/>
      <color theme="1"/>
      <name val="Academy Sans Office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6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color rgb="FF000000"/>
      <name val="Segoe UI"/>
      <family val="2"/>
    </font>
    <font>
      <sz val="10"/>
      <color theme="1"/>
      <name val="Academy Sans Office"/>
      <family val="2"/>
    </font>
    <font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trike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0"/>
      <color rgb="FF0070C0"/>
      <name val="Academy Sans Office"/>
      <family val="2"/>
    </font>
    <font>
      <sz val="10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0"/>
      <color theme="0"/>
      <name val="Academy Sans Office"/>
      <family val="2"/>
    </font>
    <font>
      <sz val="10"/>
      <color rgb="FFFF0000"/>
      <name val="Academy Sans Office"/>
      <family val="2"/>
    </font>
    <font>
      <b/>
      <sz val="10"/>
      <color theme="1"/>
      <name val="Academy Sans Office"/>
      <family val="2"/>
    </font>
    <font>
      <b/>
      <sz val="12"/>
      <color theme="0"/>
      <name val="Academy Sans Office"/>
      <family val="2"/>
    </font>
    <font>
      <b/>
      <i/>
      <sz val="10"/>
      <color theme="0"/>
      <name val="Academy Sans Office"/>
      <family val="2"/>
    </font>
    <font>
      <b/>
      <sz val="11"/>
      <name val="Academy Sans Office"/>
      <family val="2"/>
    </font>
    <font>
      <b/>
      <sz val="10"/>
      <name val="Academy Sans Office"/>
      <family val="2"/>
    </font>
    <font>
      <sz val="11"/>
      <color theme="1"/>
      <name val="Academy Sans Office"/>
      <family val="2"/>
    </font>
    <font>
      <sz val="11"/>
      <name val="Academy Sans Office"/>
      <family val="2"/>
    </font>
    <font>
      <sz val="10"/>
      <name val="Academy Sans Office"/>
      <family val="2"/>
    </font>
    <font>
      <b/>
      <strike/>
      <sz val="10"/>
      <color rgb="FFFF0000"/>
      <name val="Academy Sans Office"/>
      <family val="2"/>
    </font>
    <font>
      <b/>
      <sz val="12"/>
      <color theme="1"/>
      <name val="Academy Sans Office"/>
      <family val="2"/>
    </font>
    <font>
      <b/>
      <i/>
      <sz val="11"/>
      <color theme="0"/>
      <name val="Academy Sans Office"/>
      <family val="2"/>
    </font>
    <font>
      <b/>
      <sz val="11"/>
      <color rgb="FFFF0000"/>
      <name val="Academy Sans Office"/>
      <family val="2"/>
    </font>
    <font>
      <sz val="10"/>
      <color rgb="FF00B050"/>
      <name val="Academy Sans Office"/>
      <family val="2"/>
    </font>
    <font>
      <u/>
      <sz val="10"/>
      <color theme="10"/>
      <name val="Academy Sans Office"/>
      <family val="2"/>
    </font>
    <font>
      <i/>
      <sz val="10"/>
      <color theme="1"/>
      <name val="Academy Sans Office"/>
      <family val="2"/>
    </font>
    <font>
      <i/>
      <u/>
      <sz val="10"/>
      <color rgb="FF0070C0"/>
      <name val="Academy Sans Office"/>
      <family val="2"/>
    </font>
    <font>
      <sz val="12"/>
      <color rgb="FF00B050"/>
      <name val="Calibri"/>
      <family val="2"/>
      <scheme val="minor"/>
    </font>
    <font>
      <sz val="12"/>
      <color rgb="FFFF0000"/>
      <name val="Calibri"/>
      <family val="2"/>
      <charset val="2"/>
      <scheme val="minor"/>
    </font>
    <font>
      <sz val="10"/>
      <color rgb="FF00B050"/>
      <name val="Calibri"/>
      <family val="2"/>
      <charset val="2"/>
      <scheme val="minor"/>
    </font>
    <font>
      <b/>
      <sz val="9"/>
      <color theme="1"/>
      <name val="Academy Sans Office"/>
      <family val="2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14143C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theme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/>
      <top/>
      <bottom style="medium">
        <color theme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dashed">
        <color auto="1"/>
      </bottom>
      <diagonal/>
    </border>
    <border>
      <left style="hair">
        <color auto="1"/>
      </left>
      <right/>
      <top style="hair">
        <color auto="1"/>
      </top>
      <bottom style="dashed">
        <color auto="1"/>
      </bottom>
      <diagonal/>
    </border>
    <border>
      <left/>
      <right style="hair">
        <color auto="1"/>
      </right>
      <top style="hair">
        <color auto="1"/>
      </top>
      <bottom style="dashed">
        <color auto="1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0" applyNumberFormat="0" applyFill="0" applyBorder="0" applyAlignment="0" applyProtection="0"/>
  </cellStyleXfs>
  <cellXfs count="204">
    <xf numFmtId="0" fontId="0" fillId="0" borderId="0" xfId="0"/>
    <xf numFmtId="0" fontId="12" fillId="2" borderId="6" xfId="0" applyFont="1" applyFill="1" applyBorder="1" applyAlignment="1" applyProtection="1">
      <alignment horizontal="right" vertical="center"/>
      <protection locked="0"/>
    </xf>
    <xf numFmtId="0" fontId="9" fillId="0" borderId="0" xfId="2" applyAlignment="1" applyProtection="1">
      <alignment vertical="center"/>
    </xf>
    <xf numFmtId="0" fontId="16" fillId="0" borderId="0" xfId="0" applyFont="1"/>
    <xf numFmtId="0" fontId="6" fillId="0" borderId="0" xfId="0" applyFont="1" applyAlignment="1">
      <alignment horizontal="center"/>
    </xf>
    <xf numFmtId="0" fontId="14" fillId="0" borderId="0" xfId="0" applyFont="1"/>
    <xf numFmtId="0" fontId="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3" fontId="8" fillId="0" borderId="0" xfId="0" applyNumberFormat="1" applyFont="1" applyAlignment="1">
      <alignment vertical="center" wrapText="1"/>
    </xf>
    <xf numFmtId="0" fontId="8" fillId="0" borderId="0" xfId="0" applyFont="1"/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3" fontId="12" fillId="0" borderId="0" xfId="0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37" fontId="4" fillId="0" borderId="2" xfId="0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37" fontId="4" fillId="0" borderId="0" xfId="0" applyNumberFormat="1" applyFont="1" applyAlignment="1">
      <alignment vertical="center"/>
    </xf>
    <xf numFmtId="0" fontId="4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2" fillId="0" borderId="0" xfId="0" applyFont="1" applyAlignment="1">
      <alignment vertical="top"/>
    </xf>
    <xf numFmtId="0" fontId="4" fillId="0" borderId="0" xfId="0" applyFont="1"/>
    <xf numFmtId="37" fontId="4" fillId="0" borderId="3" xfId="0" applyNumberFormat="1" applyFont="1" applyBorder="1" applyAlignment="1">
      <alignment vertical="center"/>
    </xf>
    <xf numFmtId="0" fontId="2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37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vertical="top"/>
    </xf>
    <xf numFmtId="0" fontId="10" fillId="0" borderId="0" xfId="0" applyFont="1"/>
    <xf numFmtId="3" fontId="12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37" fontId="12" fillId="0" borderId="0" xfId="0" applyNumberFormat="1" applyFont="1" applyAlignment="1">
      <alignment vertical="center"/>
    </xf>
    <xf numFmtId="37" fontId="12" fillId="0" borderId="1" xfId="0" applyNumberFormat="1" applyFont="1" applyBorder="1" applyAlignment="1">
      <alignment vertical="center"/>
    </xf>
    <xf numFmtId="37" fontId="4" fillId="0" borderId="1" xfId="0" applyNumberFormat="1" applyFont="1" applyBorder="1" applyAlignment="1">
      <alignment vertical="center"/>
    </xf>
    <xf numFmtId="0" fontId="10" fillId="0" borderId="0" xfId="0" applyFont="1" applyAlignment="1">
      <alignment vertical="center" wrapText="1"/>
    </xf>
    <xf numFmtId="37" fontId="4" fillId="0" borderId="4" xfId="0" applyNumberFormat="1" applyFont="1" applyBorder="1" applyAlignment="1">
      <alignment vertical="center"/>
    </xf>
    <xf numFmtId="0" fontId="4" fillId="0" borderId="1" xfId="0" applyFont="1" applyBorder="1"/>
    <xf numFmtId="0" fontId="11" fillId="0" borderId="0" xfId="0" applyFont="1" applyAlignment="1">
      <alignment vertical="center"/>
    </xf>
    <xf numFmtId="0" fontId="15" fillId="0" borderId="0" xfId="0" applyFont="1"/>
    <xf numFmtId="0" fontId="7" fillId="0" borderId="0" xfId="0" applyFont="1"/>
    <xf numFmtId="0" fontId="19" fillId="0" borderId="0" xfId="0" applyFont="1"/>
    <xf numFmtId="0" fontId="4" fillId="3" borderId="9" xfId="0" applyFont="1" applyFill="1" applyBorder="1"/>
    <xf numFmtId="0" fontId="4" fillId="3" borderId="5" xfId="0" applyFont="1" applyFill="1" applyBorder="1"/>
    <xf numFmtId="0" fontId="4" fillId="3" borderId="10" xfId="0" applyFont="1" applyFill="1" applyBorder="1"/>
    <xf numFmtId="0" fontId="4" fillId="3" borderId="11" xfId="0" applyFont="1" applyFill="1" applyBorder="1"/>
    <xf numFmtId="0" fontId="4" fillId="3" borderId="0" xfId="0" applyFont="1" applyFill="1"/>
    <xf numFmtId="0" fontId="4" fillId="3" borderId="12" xfId="0" applyFont="1" applyFill="1" applyBorder="1"/>
    <xf numFmtId="164" fontId="4" fillId="3" borderId="12" xfId="0" applyNumberFormat="1" applyFont="1" applyFill="1" applyBorder="1"/>
    <xf numFmtId="0" fontId="4" fillId="3" borderId="13" xfId="0" applyFont="1" applyFill="1" applyBorder="1"/>
    <xf numFmtId="0" fontId="4" fillId="3" borderId="1" xfId="0" applyFont="1" applyFill="1" applyBorder="1"/>
    <xf numFmtId="0" fontId="4" fillId="3" borderId="14" xfId="0" applyFont="1" applyFill="1" applyBorder="1"/>
    <xf numFmtId="0" fontId="18" fillId="0" borderId="0" xfId="0" applyFont="1"/>
    <xf numFmtId="37" fontId="4" fillId="0" borderId="15" xfId="0" applyNumberFormat="1" applyFont="1" applyBorder="1" applyAlignment="1">
      <alignment vertical="center"/>
    </xf>
    <xf numFmtId="37" fontId="12" fillId="0" borderId="3" xfId="0" applyNumberFormat="1" applyFont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22" fillId="0" borderId="0" xfId="0" applyFont="1"/>
    <xf numFmtId="0" fontId="23" fillId="0" borderId="0" xfId="0" applyFont="1"/>
    <xf numFmtId="0" fontId="4" fillId="0" borderId="3" xfId="0" applyFont="1" applyBorder="1" applyAlignment="1">
      <alignment vertical="center"/>
    </xf>
    <xf numFmtId="0" fontId="24" fillId="0" borderId="0" xfId="0" applyFont="1"/>
    <xf numFmtId="0" fontId="12" fillId="0" borderId="3" xfId="0" applyFont="1" applyBorder="1" applyAlignment="1">
      <alignment vertical="center"/>
    </xf>
    <xf numFmtId="0" fontId="28" fillId="4" borderId="0" xfId="0" applyFont="1" applyFill="1" applyAlignment="1">
      <alignment horizontal="center" vertical="center"/>
    </xf>
    <xf numFmtId="0" fontId="28" fillId="4" borderId="0" xfId="0" applyFont="1" applyFill="1" applyAlignment="1">
      <alignment vertical="center"/>
    </xf>
    <xf numFmtId="0" fontId="25" fillId="4" borderId="0" xfId="0" quotePrefix="1" applyFont="1" applyFill="1" applyAlignment="1">
      <alignment vertical="center"/>
    </xf>
    <xf numFmtId="0" fontId="25" fillId="4" borderId="0" xfId="0" applyFont="1" applyFill="1" applyAlignment="1">
      <alignment vertical="center"/>
    </xf>
    <xf numFmtId="0" fontId="29" fillId="4" borderId="0" xfId="0" quotePrefix="1" applyFont="1" applyFill="1" applyAlignment="1">
      <alignment vertical="center"/>
    </xf>
    <xf numFmtId="0" fontId="29" fillId="4" borderId="0" xfId="0" applyFont="1" applyFill="1" applyAlignment="1">
      <alignment vertical="center"/>
    </xf>
    <xf numFmtId="167" fontId="29" fillId="4" borderId="0" xfId="0" applyNumberFormat="1" applyFont="1" applyFill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0" fontId="25" fillId="4" borderId="0" xfId="0" applyFont="1" applyFill="1" applyAlignment="1">
      <alignment horizontal="right" vertical="center"/>
    </xf>
    <xf numFmtId="0" fontId="3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3" fillId="0" borderId="0" xfId="0" applyFont="1"/>
    <xf numFmtId="0" fontId="27" fillId="0" borderId="0" xfId="0" applyFont="1" applyAlignment="1">
      <alignment horizontal="left"/>
    </xf>
    <xf numFmtId="0" fontId="33" fillId="0" borderId="0" xfId="0" applyFont="1" applyAlignment="1">
      <alignment vertical="center"/>
    </xf>
    <xf numFmtId="0" fontId="30" fillId="0" borderId="1" xfId="0" applyFont="1" applyBorder="1" applyAlignment="1">
      <alignment vertical="center"/>
    </xf>
    <xf numFmtId="0" fontId="34" fillId="0" borderId="0" xfId="0" applyFont="1" applyAlignment="1">
      <alignment vertical="center"/>
    </xf>
    <xf numFmtId="0" fontId="27" fillId="0" borderId="1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31" fillId="0" borderId="1" xfId="0" applyFont="1" applyBorder="1" applyAlignment="1">
      <alignment vertical="center"/>
    </xf>
    <xf numFmtId="0" fontId="31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14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3" fontId="12" fillId="0" borderId="0" xfId="0" applyNumberFormat="1" applyFont="1" applyAlignment="1">
      <alignment horizontal="right"/>
    </xf>
    <xf numFmtId="0" fontId="27" fillId="0" borderId="0" xfId="0" applyFont="1" applyAlignment="1">
      <alignment horizontal="left" wrapText="1"/>
    </xf>
    <xf numFmtId="0" fontId="31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3" fillId="0" borderId="3" xfId="0" applyFont="1" applyBorder="1" applyAlignment="1">
      <alignment vertical="center"/>
    </xf>
    <xf numFmtId="3" fontId="31" fillId="0" borderId="3" xfId="0" applyNumberFormat="1" applyFont="1" applyBorder="1" applyAlignment="1">
      <alignment horizontal="right" vertical="center"/>
    </xf>
    <xf numFmtId="0" fontId="27" fillId="0" borderId="0" xfId="0" applyFont="1" applyAlignment="1">
      <alignment horizontal="right" vertical="center"/>
    </xf>
    <xf numFmtId="0" fontId="33" fillId="0" borderId="1" xfId="0" applyFont="1" applyBorder="1" applyAlignment="1">
      <alignment vertical="center"/>
    </xf>
    <xf numFmtId="3" fontId="31" fillId="0" borderId="16" xfId="0" applyNumberFormat="1" applyFont="1" applyBorder="1" applyAlignment="1">
      <alignment vertical="center"/>
    </xf>
    <xf numFmtId="3" fontId="31" fillId="0" borderId="0" xfId="0" applyNumberFormat="1" applyFont="1" applyAlignment="1">
      <alignment vertical="center"/>
    </xf>
    <xf numFmtId="0" fontId="34" fillId="0" borderId="0" xfId="0" applyFont="1" applyAlignment="1">
      <alignment horizontal="left" vertical="center"/>
    </xf>
    <xf numFmtId="0" fontId="34" fillId="0" borderId="0" xfId="0" applyFont="1"/>
    <xf numFmtId="0" fontId="31" fillId="0" borderId="1" xfId="0" applyFont="1" applyBorder="1"/>
    <xf numFmtId="0" fontId="31" fillId="0" borderId="1" xfId="0" applyFont="1" applyBorder="1" applyAlignment="1">
      <alignment horizontal="left" vertical="center"/>
    </xf>
    <xf numFmtId="0" fontId="31" fillId="0" borderId="0" xfId="0" applyFont="1"/>
    <xf numFmtId="0" fontId="35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1" fillId="0" borderId="0" xfId="0" applyFont="1" applyAlignment="1">
      <alignment vertical="top" wrapText="1"/>
    </xf>
    <xf numFmtId="0" fontId="34" fillId="0" borderId="0" xfId="0" quotePrefix="1" applyFont="1" applyAlignment="1">
      <alignment vertical="center"/>
    </xf>
    <xf numFmtId="0" fontId="34" fillId="0" borderId="1" xfId="0" applyFont="1" applyBorder="1"/>
    <xf numFmtId="0" fontId="34" fillId="0" borderId="1" xfId="0" applyFont="1" applyBorder="1" applyAlignment="1">
      <alignment vertical="center"/>
    </xf>
    <xf numFmtId="0" fontId="31" fillId="0" borderId="0" xfId="0" applyFont="1" applyAlignment="1">
      <alignment horizontal="right" vertical="top"/>
    </xf>
    <xf numFmtId="3" fontId="31" fillId="0" borderId="0" xfId="0" applyNumberFormat="1" applyFont="1" applyAlignment="1">
      <alignment horizontal="right" vertical="center"/>
    </xf>
    <xf numFmtId="3" fontId="31" fillId="0" borderId="3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horizontal="center"/>
    </xf>
    <xf numFmtId="0" fontId="26" fillId="0" borderId="0" xfId="0" applyFont="1" applyAlignment="1">
      <alignment horizontal="right" vertical="center"/>
    </xf>
    <xf numFmtId="3" fontId="31" fillId="0" borderId="0" xfId="0" applyNumberFormat="1" applyFont="1" applyAlignment="1">
      <alignment horizontal="left"/>
    </xf>
    <xf numFmtId="0" fontId="36" fillId="0" borderId="0" xfId="0" applyFont="1" applyAlignment="1">
      <alignment vertical="center"/>
    </xf>
    <xf numFmtId="0" fontId="30" fillId="0" borderId="0" xfId="0" applyFont="1" applyAlignment="1">
      <alignment vertical="center" wrapText="1"/>
    </xf>
    <xf numFmtId="0" fontId="37" fillId="4" borderId="0" xfId="0" applyFont="1" applyFill="1" applyAlignment="1" applyProtection="1">
      <alignment horizontal="center" vertical="center"/>
      <protection locked="0"/>
    </xf>
    <xf numFmtId="0" fontId="26" fillId="0" borderId="0" xfId="0" applyFont="1" applyAlignment="1">
      <alignment vertical="center"/>
    </xf>
    <xf numFmtId="0" fontId="38" fillId="0" borderId="0" xfId="0" applyFont="1" applyAlignment="1">
      <alignment horizontal="right" vertical="center"/>
    </xf>
    <xf numFmtId="0" fontId="26" fillId="0" borderId="0" xfId="0" applyFont="1"/>
    <xf numFmtId="0" fontId="39" fillId="0" borderId="0" xfId="0" applyFont="1"/>
    <xf numFmtId="0" fontId="38" fillId="0" borderId="0" xfId="0" applyFont="1" applyAlignment="1">
      <alignment horizontal="right"/>
    </xf>
    <xf numFmtId="0" fontId="33" fillId="0" borderId="3" xfId="0" applyFont="1" applyBorder="1" applyAlignment="1">
      <alignment vertical="center"/>
    </xf>
    <xf numFmtId="0" fontId="3" fillId="0" borderId="3" xfId="0" applyFont="1" applyBorder="1"/>
    <xf numFmtId="0" fontId="34" fillId="0" borderId="3" xfId="0" applyFont="1" applyBorder="1"/>
    <xf numFmtId="37" fontId="32" fillId="0" borderId="0" xfId="0" applyNumberFormat="1" applyFont="1" applyAlignment="1">
      <alignment horizontal="center" vertical="center"/>
    </xf>
    <xf numFmtId="0" fontId="40" fillId="0" borderId="0" xfId="2" applyFont="1" applyAlignment="1" applyProtection="1">
      <alignment vertical="center"/>
    </xf>
    <xf numFmtId="0" fontId="3" fillId="0" borderId="0" xfId="0" applyFont="1" applyAlignment="1">
      <alignment vertical="top"/>
    </xf>
    <xf numFmtId="0" fontId="3" fillId="0" borderId="0" xfId="0" quotePrefix="1" applyFont="1" applyAlignment="1">
      <alignment vertical="top"/>
    </xf>
    <xf numFmtId="0" fontId="34" fillId="0" borderId="0" xfId="0" applyFont="1" applyAlignment="1">
      <alignment vertical="top"/>
    </xf>
    <xf numFmtId="0" fontId="34" fillId="0" borderId="0" xfId="0" applyFont="1" applyAlignment="1">
      <alignment vertical="center" wrapText="1"/>
    </xf>
    <xf numFmtId="0" fontId="34" fillId="0" borderId="3" xfId="0" applyFont="1" applyBorder="1" applyAlignment="1">
      <alignment vertical="center"/>
    </xf>
    <xf numFmtId="0" fontId="27" fillId="0" borderId="0" xfId="0" applyFont="1" applyAlignment="1">
      <alignment vertical="center" wrapText="1"/>
    </xf>
    <xf numFmtId="0" fontId="3" fillId="0" borderId="1" xfId="0" applyFont="1" applyBorder="1"/>
    <xf numFmtId="0" fontId="26" fillId="0" borderId="1" xfId="0" applyFont="1" applyBorder="1" applyAlignment="1">
      <alignment vertical="top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top"/>
    </xf>
    <xf numFmtId="0" fontId="21" fillId="4" borderId="0" xfId="0" applyFont="1" applyFill="1" applyAlignment="1" applyProtection="1">
      <alignment horizontal="center" vertical="center"/>
      <protection locked="0"/>
    </xf>
    <xf numFmtId="166" fontId="4" fillId="2" borderId="18" xfId="0" applyNumberFormat="1" applyFont="1" applyFill="1" applyBorder="1" applyAlignment="1" applyProtection="1">
      <alignment vertical="center"/>
      <protection locked="0"/>
    </xf>
    <xf numFmtId="0" fontId="4" fillId="2" borderId="18" xfId="0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166" fontId="12" fillId="2" borderId="6" xfId="0" applyNumberFormat="1" applyFont="1" applyFill="1" applyBorder="1" applyAlignment="1" applyProtection="1">
      <alignment vertical="center"/>
      <protection locked="0"/>
    </xf>
    <xf numFmtId="0" fontId="31" fillId="0" borderId="20" xfId="0" applyFont="1" applyBorder="1" applyAlignment="1">
      <alignment vertical="center"/>
    </xf>
    <xf numFmtId="3" fontId="4" fillId="2" borderId="6" xfId="0" applyNumberFormat="1" applyFont="1" applyFill="1" applyBorder="1" applyAlignment="1" applyProtection="1">
      <alignment vertical="center"/>
      <protection locked="0"/>
    </xf>
    <xf numFmtId="3" fontId="4" fillId="2" borderId="21" xfId="0" applyNumberFormat="1" applyFont="1" applyFill="1" applyBorder="1" applyAlignment="1" applyProtection="1">
      <alignment vertical="center"/>
      <protection locked="0"/>
    </xf>
    <xf numFmtId="3" fontId="4" fillId="2" borderId="22" xfId="0" applyNumberFormat="1" applyFont="1" applyFill="1" applyBorder="1" applyAlignment="1" applyProtection="1">
      <alignment vertical="center"/>
      <protection locked="0"/>
    </xf>
    <xf numFmtId="3" fontId="4" fillId="2" borderId="8" xfId="0" applyNumberFormat="1" applyFont="1" applyFill="1" applyBorder="1" applyAlignment="1" applyProtection="1">
      <alignment vertical="center"/>
      <protection locked="0"/>
    </xf>
    <xf numFmtId="37" fontId="4" fillId="0" borderId="23" xfId="0" applyNumberFormat="1" applyFont="1" applyBorder="1" applyAlignment="1">
      <alignment vertical="center"/>
    </xf>
    <xf numFmtId="3" fontId="4" fillId="2" borderId="24" xfId="0" applyNumberFormat="1" applyFont="1" applyFill="1" applyBorder="1" applyAlignment="1" applyProtection="1">
      <alignment vertical="center"/>
      <protection locked="0"/>
    </xf>
    <xf numFmtId="0" fontId="34" fillId="0" borderId="20" xfId="0" applyFont="1" applyBorder="1"/>
    <xf numFmtId="0" fontId="34" fillId="0" borderId="20" xfId="0" applyFont="1" applyBorder="1" applyAlignment="1">
      <alignment vertical="center"/>
    </xf>
    <xf numFmtId="37" fontId="4" fillId="0" borderId="20" xfId="0" applyNumberFormat="1" applyFont="1" applyBorder="1" applyAlignment="1">
      <alignment vertical="center"/>
    </xf>
    <xf numFmtId="0" fontId="15" fillId="0" borderId="20" xfId="0" applyFont="1" applyBorder="1"/>
    <xf numFmtId="37" fontId="4" fillId="0" borderId="5" xfId="0" applyNumberFormat="1" applyFont="1" applyBorder="1" applyAlignment="1">
      <alignment vertical="center"/>
    </xf>
    <xf numFmtId="0" fontId="4" fillId="0" borderId="20" xfId="0" applyFont="1" applyBorder="1"/>
    <xf numFmtId="0" fontId="31" fillId="0" borderId="20" xfId="0" applyFont="1" applyBorder="1"/>
    <xf numFmtId="0" fontId="31" fillId="0" borderId="20" xfId="0" applyFont="1" applyBorder="1" applyAlignment="1">
      <alignment horizontal="left" vertical="center"/>
    </xf>
    <xf numFmtId="37" fontId="12" fillId="0" borderId="20" xfId="0" applyNumberFormat="1" applyFont="1" applyBorder="1" applyAlignment="1">
      <alignment vertical="center"/>
    </xf>
    <xf numFmtId="0" fontId="31" fillId="0" borderId="25" xfId="0" applyFont="1" applyBorder="1" applyAlignment="1">
      <alignment vertical="center"/>
    </xf>
    <xf numFmtId="3" fontId="31" fillId="0" borderId="25" xfId="0" applyNumberFormat="1" applyFont="1" applyBorder="1" applyAlignment="1">
      <alignment horizontal="right" vertical="center"/>
    </xf>
    <xf numFmtId="3" fontId="31" fillId="0" borderId="25" xfId="0" applyNumberFormat="1" applyFont="1" applyBorder="1" applyAlignment="1">
      <alignment vertical="center"/>
    </xf>
    <xf numFmtId="0" fontId="10" fillId="0" borderId="25" xfId="0" applyFont="1" applyBorder="1"/>
    <xf numFmtId="168" fontId="12" fillId="2" borderId="6" xfId="0" applyNumberFormat="1" applyFont="1" applyFill="1" applyBorder="1" applyAlignment="1" applyProtection="1">
      <alignment horizontal="right" vertical="center"/>
      <protection locked="0"/>
    </xf>
    <xf numFmtId="37" fontId="4" fillId="2" borderId="6" xfId="0" applyNumberFormat="1" applyFont="1" applyFill="1" applyBorder="1" applyAlignment="1" applyProtection="1">
      <alignment horizontal="right" vertical="center"/>
      <protection locked="0"/>
    </xf>
    <xf numFmtId="37" fontId="4" fillId="2" borderId="8" xfId="0" applyNumberFormat="1" applyFont="1" applyFill="1" applyBorder="1" applyAlignment="1" applyProtection="1">
      <alignment horizontal="right" vertical="center"/>
      <protection locked="0"/>
    </xf>
    <xf numFmtId="37" fontId="4" fillId="2" borderId="6" xfId="0" applyNumberFormat="1" applyFont="1" applyFill="1" applyBorder="1" applyAlignment="1" applyProtection="1">
      <alignment vertical="center"/>
      <protection locked="0"/>
    </xf>
    <xf numFmtId="37" fontId="4" fillId="0" borderId="25" xfId="0" applyNumberFormat="1" applyFont="1" applyBorder="1" applyAlignment="1">
      <alignment vertical="center"/>
    </xf>
    <xf numFmtId="14" fontId="12" fillId="2" borderId="27" xfId="0" applyNumberFormat="1" applyFont="1" applyFill="1" applyBorder="1" applyAlignment="1" applyProtection="1">
      <alignment vertical="center"/>
      <protection locked="0"/>
    </xf>
    <xf numFmtId="0" fontId="3" fillId="0" borderId="16" xfId="0" applyFont="1" applyBorder="1"/>
    <xf numFmtId="0" fontId="3" fillId="0" borderId="26" xfId="0" applyFont="1" applyBorder="1"/>
    <xf numFmtId="0" fontId="36" fillId="0" borderId="25" xfId="0" applyFont="1" applyBorder="1" applyAlignment="1">
      <alignment vertical="center"/>
    </xf>
    <xf numFmtId="0" fontId="27" fillId="0" borderId="25" xfId="0" applyFont="1" applyBorder="1" applyAlignment="1">
      <alignment vertical="center"/>
    </xf>
    <xf numFmtId="0" fontId="3" fillId="0" borderId="25" xfId="0" applyFont="1" applyBorder="1"/>
    <xf numFmtId="0" fontId="34" fillId="0" borderId="25" xfId="0" applyFont="1" applyBorder="1"/>
    <xf numFmtId="165" fontId="12" fillId="2" borderId="6" xfId="0" applyNumberFormat="1" applyFont="1" applyFill="1" applyBorder="1" applyAlignment="1" applyProtection="1">
      <alignment horizontal="right" vertical="center"/>
      <protection locked="0"/>
    </xf>
    <xf numFmtId="14" fontId="30" fillId="2" borderId="28" xfId="0" applyNumberFormat="1" applyFont="1" applyFill="1" applyBorder="1" applyAlignment="1" applyProtection="1">
      <alignment vertical="center"/>
      <protection locked="0"/>
    </xf>
    <xf numFmtId="0" fontId="43" fillId="0" borderId="0" xfId="0" applyFont="1"/>
    <xf numFmtId="0" fontId="43" fillId="0" borderId="0" xfId="0" applyFont="1" applyAlignment="1">
      <alignment vertical="center"/>
    </xf>
    <xf numFmtId="0" fontId="44" fillId="0" borderId="0" xfId="0" applyFont="1"/>
    <xf numFmtId="0" fontId="45" fillId="0" borderId="0" xfId="0" applyFont="1"/>
    <xf numFmtId="0" fontId="0" fillId="0" borderId="0" xfId="0" quotePrefix="1"/>
    <xf numFmtId="0" fontId="7" fillId="0" borderId="0" xfId="0" quotePrefix="1" applyFont="1"/>
    <xf numFmtId="0" fontId="47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3" fontId="47" fillId="0" borderId="0" xfId="0" applyNumberFormat="1" applyFont="1" applyAlignment="1">
      <alignment horizontal="right" vertical="center"/>
    </xf>
    <xf numFmtId="0" fontId="46" fillId="0" borderId="0" xfId="0" applyFont="1" applyAlignment="1">
      <alignment horizontal="left"/>
    </xf>
    <xf numFmtId="3" fontId="47" fillId="0" borderId="0" xfId="0" applyNumberFormat="1" applyFont="1" applyAlignment="1">
      <alignment horizontal="left"/>
    </xf>
    <xf numFmtId="37" fontId="4" fillId="0" borderId="30" xfId="0" applyNumberFormat="1" applyFont="1" applyBorder="1" applyAlignment="1">
      <alignment vertical="center"/>
    </xf>
    <xf numFmtId="14" fontId="30" fillId="2" borderId="28" xfId="0" applyNumberFormat="1" applyFont="1" applyFill="1" applyBorder="1" applyAlignment="1" applyProtection="1">
      <alignment horizontal="left" vertical="center"/>
      <protection locked="0"/>
    </xf>
    <xf numFmtId="14" fontId="30" fillId="2" borderId="29" xfId="0" applyNumberFormat="1" applyFont="1" applyFill="1" applyBorder="1" applyAlignment="1" applyProtection="1">
      <alignment horizontal="left" vertical="center"/>
      <protection locked="0"/>
    </xf>
    <xf numFmtId="0" fontId="28" fillId="4" borderId="0" xfId="0" applyFont="1" applyFill="1" applyAlignment="1">
      <alignment horizontal="center" vertical="center"/>
    </xf>
    <xf numFmtId="0" fontId="12" fillId="2" borderId="6" xfId="0" applyFont="1" applyFill="1" applyBorder="1" applyAlignment="1" applyProtection="1">
      <alignment horizontal="left" vertical="center"/>
      <protection locked="0"/>
    </xf>
    <xf numFmtId="0" fontId="12" fillId="2" borderId="7" xfId="0" applyFont="1" applyFill="1" applyBorder="1" applyAlignment="1" applyProtection="1">
      <alignment horizontal="left" vertical="center"/>
      <protection locked="0"/>
    </xf>
    <xf numFmtId="0" fontId="12" fillId="2" borderId="19" xfId="0" applyFont="1" applyFill="1" applyBorder="1" applyAlignment="1" applyProtection="1">
      <alignment horizontal="left" vertical="center"/>
      <protection locked="0"/>
    </xf>
    <xf numFmtId="14" fontId="12" fillId="2" borderId="27" xfId="0" applyNumberFormat="1" applyFont="1" applyFill="1" applyBorder="1" applyAlignment="1" applyProtection="1">
      <alignment horizontal="left" vertical="center"/>
      <protection locked="0"/>
    </xf>
    <xf numFmtId="0" fontId="27" fillId="0" borderId="17" xfId="0" applyFont="1" applyBorder="1" applyAlignment="1">
      <alignment horizontal="left" wrapText="1"/>
    </xf>
    <xf numFmtId="0" fontId="27" fillId="0" borderId="0" xfId="0" applyFont="1" applyAlignment="1">
      <alignment horizontal="left" wrapText="1"/>
    </xf>
    <xf numFmtId="0" fontId="17" fillId="2" borderId="7" xfId="0" applyFont="1" applyFill="1" applyBorder="1" applyAlignment="1" applyProtection="1">
      <alignment horizontal="left" vertical="center"/>
      <protection locked="0"/>
    </xf>
    <xf numFmtId="0" fontId="17" fillId="2" borderId="19" xfId="0" applyFont="1" applyFill="1" applyBorder="1" applyAlignment="1" applyProtection="1">
      <alignment horizontal="left" vertical="center"/>
      <protection locked="0"/>
    </xf>
  </cellXfs>
  <cellStyles count="3">
    <cellStyle name="Link" xfId="2" builtinId="8"/>
    <cellStyle name="Normal" xfId="0" builtinId="0"/>
    <cellStyle name="Normal 2" xfId="1" xr:uid="{00000000-0005-0000-0000-000002000000}"/>
  </cellStyles>
  <dxfs count="29"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2E99D9"/>
      <color rgb="FFFFCCCC"/>
      <color rgb="FF1414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kat.dk/erhverv" TargetMode="External"/><Relationship Id="rId2" Type="http://schemas.openxmlformats.org/officeDocument/2006/relationships/hyperlink" Target="https://skat.dk/en-us/help/forms/05-tax-tax-return-businesses/controlled-transactions-appendix-to-the-income-tax-return" TargetMode="External"/><Relationship Id="rId1" Type="http://schemas.openxmlformats.org/officeDocument/2006/relationships/hyperlink" Target="https://skat.dk/hjaelp/blanketter/05-skat-selskabsskat-blanketter/kontrollerede-transaktioner-bilag-til-oplysningsskemaet" TargetMode="Externa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skat.dk/erhverv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skat.dk/erhverv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152400</xdr:colOff>
      <xdr:row>29</xdr:row>
      <xdr:rowOff>0</xdr:rowOff>
    </xdr:from>
    <xdr:to>
      <xdr:col>4</xdr:col>
      <xdr:colOff>619125</xdr:colOff>
      <xdr:row>69</xdr:row>
      <xdr:rowOff>2117</xdr:rowOff>
    </xdr:to>
    <xdr:sp macro="" textlink="">
      <xdr:nvSpPr>
        <xdr:cNvPr id="2" name="Check Box 18" hidden="1">
          <a:extLst>
            <a:ext uri="{63B3BB69-23CF-44E3-9099-C40C66FF867C}">
              <a14:compatExt xmlns:a14="http://schemas.microsoft.com/office/drawing/2010/main" spid="_x0000_s2066"/>
            </a:ex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8972550" y="21631275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158115</xdr:colOff>
      <xdr:row>69</xdr:row>
      <xdr:rowOff>2117</xdr:rowOff>
    </xdr:to>
    <xdr:sp macro="" textlink="">
      <xdr:nvSpPr>
        <xdr:cNvPr id="3" name="Check Box 19" hidden="1">
          <a:extLst>
            <a:ext uri="{63B3BB69-23CF-44E3-9099-C40C66FF867C}">
              <a14:compatExt xmlns:a14="http://schemas.microsoft.com/office/drawing/2010/main" spid="_x0000_s2067"/>
            </a:ex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 bwMode="auto">
        <a:xfrm>
          <a:off x="9906000" y="21631275"/>
          <a:ext cx="485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4</xdr:col>
      <xdr:colOff>152400</xdr:colOff>
      <xdr:row>30</xdr:row>
      <xdr:rowOff>0</xdr:rowOff>
    </xdr:from>
    <xdr:to>
      <xdr:col>4</xdr:col>
      <xdr:colOff>619125</xdr:colOff>
      <xdr:row>74</xdr:row>
      <xdr:rowOff>11641</xdr:rowOff>
    </xdr:to>
    <xdr:sp macro="" textlink="">
      <xdr:nvSpPr>
        <xdr:cNvPr id="4" name="Check Box 39" hidden="1">
          <a:extLst>
            <a:ext uri="{63B3BB69-23CF-44E3-9099-C40C66FF867C}">
              <a14:compatExt xmlns:a14="http://schemas.microsoft.com/office/drawing/2010/main" spid="_x0000_s2087"/>
            </a:ex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 bwMode="auto">
        <a:xfrm>
          <a:off x="8972550" y="22088475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5</xdr:col>
      <xdr:colOff>0</xdr:colOff>
      <xdr:row>30</xdr:row>
      <xdr:rowOff>9525</xdr:rowOff>
    </xdr:from>
    <xdr:to>
      <xdr:col>6</xdr:col>
      <xdr:colOff>158115</xdr:colOff>
      <xdr:row>74</xdr:row>
      <xdr:rowOff>30691</xdr:rowOff>
    </xdr:to>
    <xdr:sp macro="" textlink="">
      <xdr:nvSpPr>
        <xdr:cNvPr id="5" name="Check Box 40" hidden="1">
          <a:extLst>
            <a:ext uri="{63B3BB69-23CF-44E3-9099-C40C66FF867C}">
              <a14:compatExt xmlns:a14="http://schemas.microsoft.com/office/drawing/2010/main" spid="_x0000_s2088"/>
            </a:ex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 bwMode="auto">
        <a:xfrm>
          <a:off x="9906000" y="22098000"/>
          <a:ext cx="485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9</xdr:col>
      <xdr:colOff>152400</xdr:colOff>
      <xdr:row>32</xdr:row>
      <xdr:rowOff>0</xdr:rowOff>
    </xdr:from>
    <xdr:to>
      <xdr:col>9</xdr:col>
      <xdr:colOff>619125</xdr:colOff>
      <xdr:row>52</xdr:row>
      <xdr:rowOff>76200</xdr:rowOff>
    </xdr:to>
    <xdr:sp macro="" textlink="">
      <xdr:nvSpPr>
        <xdr:cNvPr id="6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8972550" y="22545675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6</xdr:col>
      <xdr:colOff>158115</xdr:colOff>
      <xdr:row>52</xdr:row>
      <xdr:rowOff>76200</xdr:rowOff>
    </xdr:to>
    <xdr:sp macro="" textlink="">
      <xdr:nvSpPr>
        <xdr:cNvPr id="7" name="Check Box 42" hidden="1">
          <a:extLst>
            <a:ext uri="{63B3BB69-23CF-44E3-9099-C40C66FF867C}">
              <a14:compatExt xmlns:a14="http://schemas.microsoft.com/office/drawing/2010/main" spid="_x0000_s2090"/>
            </a:ex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 bwMode="auto">
        <a:xfrm>
          <a:off x="9906000" y="22545675"/>
          <a:ext cx="485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4</xdr:col>
      <xdr:colOff>152400</xdr:colOff>
      <xdr:row>43</xdr:row>
      <xdr:rowOff>0</xdr:rowOff>
    </xdr:from>
    <xdr:to>
      <xdr:col>4</xdr:col>
      <xdr:colOff>619125</xdr:colOff>
      <xdr:row>75</xdr:row>
      <xdr:rowOff>20372</xdr:rowOff>
    </xdr:to>
    <xdr:sp macro="" textlink="">
      <xdr:nvSpPr>
        <xdr:cNvPr id="8" name="Check Box 45" hidden="1">
          <a:extLst>
            <a:ext uri="{63B3BB69-23CF-44E3-9099-C40C66FF867C}">
              <a14:compatExt xmlns:a14="http://schemas.microsoft.com/office/drawing/2010/main" spid="_x0000_s2093"/>
            </a:ex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8972550" y="25507950"/>
          <a:ext cx="466725" cy="3865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6</xdr:col>
      <xdr:colOff>158115</xdr:colOff>
      <xdr:row>75</xdr:row>
      <xdr:rowOff>20372</xdr:rowOff>
    </xdr:to>
    <xdr:sp macro="" textlink="">
      <xdr:nvSpPr>
        <xdr:cNvPr id="9" name="Check Box 46" hidden="1">
          <a:extLst>
            <a:ext uri="{63B3BB69-23CF-44E3-9099-C40C66FF867C}">
              <a14:compatExt xmlns:a14="http://schemas.microsoft.com/office/drawing/2010/main" spid="_x0000_s2094"/>
            </a:ex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 bwMode="auto">
        <a:xfrm>
          <a:off x="9906000" y="25507950"/>
          <a:ext cx="485775" cy="3865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4</xdr:col>
      <xdr:colOff>152400</xdr:colOff>
      <xdr:row>43</xdr:row>
      <xdr:rowOff>0</xdr:rowOff>
    </xdr:from>
    <xdr:to>
      <xdr:col>4</xdr:col>
      <xdr:colOff>619125</xdr:colOff>
      <xdr:row>56</xdr:row>
      <xdr:rowOff>97631</xdr:rowOff>
    </xdr:to>
    <xdr:sp macro="" textlink="">
      <xdr:nvSpPr>
        <xdr:cNvPr id="10" name="Check Box 51" hidden="1">
          <a:extLst>
            <a:ext uri="{63B3BB69-23CF-44E3-9099-C40C66FF867C}">
              <a14:compatExt xmlns:a14="http://schemas.microsoft.com/office/drawing/2010/main" spid="_x0000_s2099"/>
            </a:ex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 bwMode="auto">
        <a:xfrm>
          <a:off x="8972550" y="25898475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6</xdr:col>
      <xdr:colOff>158115</xdr:colOff>
      <xdr:row>56</xdr:row>
      <xdr:rowOff>107156</xdr:rowOff>
    </xdr:to>
    <xdr:sp macro="" textlink="">
      <xdr:nvSpPr>
        <xdr:cNvPr id="11" name="Check Box 52" hidden="1">
          <a:extLst>
            <a:ext uri="{63B3BB69-23CF-44E3-9099-C40C66FF867C}">
              <a14:compatExt xmlns:a14="http://schemas.microsoft.com/office/drawing/2010/main" spid="_x0000_s2100"/>
            </a:ex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 bwMode="auto">
        <a:xfrm>
          <a:off x="9906000" y="25888950"/>
          <a:ext cx="485775" cy="250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4</xdr:col>
      <xdr:colOff>152400</xdr:colOff>
      <xdr:row>43</xdr:row>
      <xdr:rowOff>0</xdr:rowOff>
    </xdr:from>
    <xdr:to>
      <xdr:col>4</xdr:col>
      <xdr:colOff>619125</xdr:colOff>
      <xdr:row>50</xdr:row>
      <xdr:rowOff>116682</xdr:rowOff>
    </xdr:to>
    <xdr:sp macro="" textlink="">
      <xdr:nvSpPr>
        <xdr:cNvPr id="12" name="Check Box 55" hidden="1">
          <a:extLst>
            <a:ext uri="{63B3BB69-23CF-44E3-9099-C40C66FF867C}">
              <a14:compatExt xmlns:a14="http://schemas.microsoft.com/office/drawing/2010/main" spid="_x0000_s2103"/>
            </a:ex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 bwMode="auto">
        <a:xfrm>
          <a:off x="8972550" y="26260425"/>
          <a:ext cx="466725" cy="240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6</xdr:col>
      <xdr:colOff>158115</xdr:colOff>
      <xdr:row>50</xdr:row>
      <xdr:rowOff>126207</xdr:rowOff>
    </xdr:to>
    <xdr:sp macro="" textlink="">
      <xdr:nvSpPr>
        <xdr:cNvPr id="13" name="Check Box 56" hidden="1">
          <a:extLst>
            <a:ext uri="{63B3BB69-23CF-44E3-9099-C40C66FF867C}">
              <a14:compatExt xmlns:a14="http://schemas.microsoft.com/office/drawing/2010/main" spid="_x0000_s2104"/>
            </a:ex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 bwMode="auto">
        <a:xfrm>
          <a:off x="9906000" y="26250900"/>
          <a:ext cx="485775" cy="250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4</xdr:col>
      <xdr:colOff>152400</xdr:colOff>
      <xdr:row>43</xdr:row>
      <xdr:rowOff>0</xdr:rowOff>
    </xdr:from>
    <xdr:to>
      <xdr:col>4</xdr:col>
      <xdr:colOff>619125</xdr:colOff>
      <xdr:row>51</xdr:row>
      <xdr:rowOff>145256</xdr:rowOff>
    </xdr:to>
    <xdr:sp macro="" textlink="">
      <xdr:nvSpPr>
        <xdr:cNvPr id="14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 bwMode="auto">
        <a:xfrm>
          <a:off x="8972550" y="26565225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5</xdr:col>
      <xdr:colOff>0</xdr:colOff>
      <xdr:row>43</xdr:row>
      <xdr:rowOff>0</xdr:rowOff>
    </xdr:from>
    <xdr:to>
      <xdr:col>6</xdr:col>
      <xdr:colOff>158115</xdr:colOff>
      <xdr:row>51</xdr:row>
      <xdr:rowOff>154781</xdr:rowOff>
    </xdr:to>
    <xdr:sp macro="" textlink="">
      <xdr:nvSpPr>
        <xdr:cNvPr id="15" name="Check Box 58" hidden="1">
          <a:extLst>
            <a:ext uri="{63B3BB69-23CF-44E3-9099-C40C66FF867C}">
              <a14:compatExt xmlns:a14="http://schemas.microsoft.com/office/drawing/2010/main" spid="_x0000_s2106"/>
            </a:ex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 bwMode="auto">
        <a:xfrm>
          <a:off x="9906000" y="26555700"/>
          <a:ext cx="485775" cy="250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4</xdr:col>
      <xdr:colOff>152400</xdr:colOff>
      <xdr:row>41</xdr:row>
      <xdr:rowOff>9525</xdr:rowOff>
    </xdr:from>
    <xdr:to>
      <xdr:col>4</xdr:col>
      <xdr:colOff>619125</xdr:colOff>
      <xdr:row>54</xdr:row>
      <xdr:rowOff>59531</xdr:rowOff>
    </xdr:to>
    <xdr:sp macro="" textlink="">
      <xdr:nvSpPr>
        <xdr:cNvPr id="16" name="Check Box 59" hidden="1">
          <a:extLst>
            <a:ext uri="{63B3BB69-23CF-44E3-9099-C40C66FF867C}">
              <a14:compatExt xmlns:a14="http://schemas.microsoft.com/office/drawing/2010/main" spid="_x0000_s2107"/>
            </a:ex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 bwMode="auto">
        <a:xfrm>
          <a:off x="8972550" y="23945850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5</xdr:col>
      <xdr:colOff>0</xdr:colOff>
      <xdr:row>41</xdr:row>
      <xdr:rowOff>9525</xdr:rowOff>
    </xdr:from>
    <xdr:to>
      <xdr:col>6</xdr:col>
      <xdr:colOff>158115</xdr:colOff>
      <xdr:row>54</xdr:row>
      <xdr:rowOff>69056</xdr:rowOff>
    </xdr:to>
    <xdr:sp macro="" textlink="">
      <xdr:nvSpPr>
        <xdr:cNvPr id="17" name="Check Box 60" hidden="1">
          <a:extLst>
            <a:ext uri="{63B3BB69-23CF-44E3-9099-C40C66FF867C}">
              <a14:compatExt xmlns:a14="http://schemas.microsoft.com/office/drawing/2010/main" spid="_x0000_s2108"/>
            </a:ex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9906000" y="23945850"/>
          <a:ext cx="485775" cy="250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209550</xdr:colOff>
          <xdr:row>28</xdr:row>
          <xdr:rowOff>171450</xdr:rowOff>
        </xdr:from>
        <xdr:to>
          <xdr:col>9</xdr:col>
          <xdr:colOff>676275</xdr:colOff>
          <xdr:row>30</xdr:row>
          <xdr:rowOff>66675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990600</xdr:colOff>
          <xdr:row>40</xdr:row>
          <xdr:rowOff>133350</xdr:rowOff>
        </xdr:from>
        <xdr:to>
          <xdr:col>10</xdr:col>
          <xdr:colOff>85725</xdr:colOff>
          <xdr:row>42</xdr:row>
          <xdr:rowOff>38100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Nej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209550</xdr:colOff>
          <xdr:row>30</xdr:row>
          <xdr:rowOff>38100</xdr:rowOff>
        </xdr:from>
        <xdr:to>
          <xdr:col>9</xdr:col>
          <xdr:colOff>676275</xdr:colOff>
          <xdr:row>31</xdr:row>
          <xdr:rowOff>180975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209550</xdr:colOff>
          <xdr:row>32</xdr:row>
          <xdr:rowOff>9525</xdr:rowOff>
        </xdr:from>
        <xdr:to>
          <xdr:col>9</xdr:col>
          <xdr:colOff>676275</xdr:colOff>
          <xdr:row>33</xdr:row>
          <xdr:rowOff>152400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40</xdr:row>
          <xdr:rowOff>133350</xdr:rowOff>
        </xdr:from>
        <xdr:to>
          <xdr:col>9</xdr:col>
          <xdr:colOff>695325</xdr:colOff>
          <xdr:row>42</xdr:row>
          <xdr:rowOff>28575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xdr:oneCellAnchor>
    <xdr:from>
      <xdr:col>9</xdr:col>
      <xdr:colOff>152400</xdr:colOff>
      <xdr:row>36</xdr:row>
      <xdr:rowOff>0</xdr:rowOff>
    </xdr:from>
    <xdr:ext cx="466725" cy="390525"/>
    <xdr:sp macro="" textlink="">
      <xdr:nvSpPr>
        <xdr:cNvPr id="19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 bwMode="auto">
        <a:xfrm>
          <a:off x="8972550" y="23193375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962025</xdr:colOff>
          <xdr:row>28</xdr:row>
          <xdr:rowOff>171450</xdr:rowOff>
        </xdr:from>
        <xdr:to>
          <xdr:col>10</xdr:col>
          <xdr:colOff>57150</xdr:colOff>
          <xdr:row>30</xdr:row>
          <xdr:rowOff>66675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Nej</a:t>
              </a:r>
            </a:p>
          </xdr:txBody>
        </xdr:sp>
        <xdr:clientData/>
      </xdr:twoCellAnchor>
    </mc:Choice>
    <mc:Fallback/>
  </mc:AlternateContent>
  <xdr:oneCellAnchor>
    <xdr:from>
      <xdr:col>5</xdr:col>
      <xdr:colOff>152400</xdr:colOff>
      <xdr:row>43</xdr:row>
      <xdr:rowOff>0</xdr:rowOff>
    </xdr:from>
    <xdr:ext cx="466725" cy="240506"/>
    <xdr:sp macro="" textlink="">
      <xdr:nvSpPr>
        <xdr:cNvPr id="20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 bwMode="auto">
        <a:xfrm>
          <a:off x="10058400" y="26870025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5</xdr:col>
      <xdr:colOff>152400</xdr:colOff>
      <xdr:row>43</xdr:row>
      <xdr:rowOff>0</xdr:rowOff>
    </xdr:from>
    <xdr:ext cx="466725" cy="240506"/>
    <xdr:sp macro="" textlink="">
      <xdr:nvSpPr>
        <xdr:cNvPr id="21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 bwMode="auto">
        <a:xfrm>
          <a:off x="10058400" y="27174825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5</xdr:col>
      <xdr:colOff>152400</xdr:colOff>
      <xdr:row>43</xdr:row>
      <xdr:rowOff>0</xdr:rowOff>
    </xdr:from>
    <xdr:ext cx="466725" cy="240506"/>
    <xdr:sp macro="" textlink="">
      <xdr:nvSpPr>
        <xdr:cNvPr id="22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 bwMode="auto">
        <a:xfrm>
          <a:off x="10058400" y="27479625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962025</xdr:colOff>
          <xdr:row>30</xdr:row>
          <xdr:rowOff>38100</xdr:rowOff>
        </xdr:from>
        <xdr:to>
          <xdr:col>10</xdr:col>
          <xdr:colOff>57150</xdr:colOff>
          <xdr:row>31</xdr:row>
          <xdr:rowOff>180975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Nej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981075</xdr:colOff>
          <xdr:row>32</xdr:row>
          <xdr:rowOff>9525</xdr:rowOff>
        </xdr:from>
        <xdr:to>
          <xdr:col>10</xdr:col>
          <xdr:colOff>66675</xdr:colOff>
          <xdr:row>33</xdr:row>
          <xdr:rowOff>152400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Nej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209550</xdr:colOff>
          <xdr:row>37</xdr:row>
          <xdr:rowOff>66675</xdr:rowOff>
        </xdr:from>
        <xdr:to>
          <xdr:col>9</xdr:col>
          <xdr:colOff>676275</xdr:colOff>
          <xdr:row>38</xdr:row>
          <xdr:rowOff>209550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971550</xdr:colOff>
          <xdr:row>35</xdr:row>
          <xdr:rowOff>171450</xdr:rowOff>
        </xdr:from>
        <xdr:to>
          <xdr:col>10</xdr:col>
          <xdr:colOff>66675</xdr:colOff>
          <xdr:row>37</xdr:row>
          <xdr:rowOff>66675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Nej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971550</xdr:colOff>
          <xdr:row>37</xdr:row>
          <xdr:rowOff>66675</xdr:rowOff>
        </xdr:from>
        <xdr:to>
          <xdr:col>10</xdr:col>
          <xdr:colOff>66675</xdr:colOff>
          <xdr:row>38</xdr:row>
          <xdr:rowOff>209550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Nej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1476375</xdr:colOff>
      <xdr:row>31</xdr:row>
      <xdr:rowOff>19050</xdr:rowOff>
    </xdr:from>
    <xdr:to>
      <xdr:col>2</xdr:col>
      <xdr:colOff>2181225</xdr:colOff>
      <xdr:row>31</xdr:row>
      <xdr:rowOff>190500</xdr:rowOff>
    </xdr:to>
    <xdr:sp macro="" textlink="">
      <xdr:nvSpPr>
        <xdr:cNvPr id="18" name="Rektangel 17" descr="Link til blanket 05.0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ADF9C2-31F7-4CD0-81CE-2424B9F996BF}"/>
            </a:ext>
          </a:extLst>
        </xdr:cNvPr>
        <xdr:cNvSpPr/>
      </xdr:nvSpPr>
      <xdr:spPr>
        <a:xfrm>
          <a:off x="4514850" y="7486650"/>
          <a:ext cx="704850" cy="171450"/>
        </a:xfrm>
        <a:prstGeom prst="rect">
          <a:avLst/>
        </a:prstGeom>
        <a:solidFill>
          <a:schemeClr val="accent6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2</xdr:col>
      <xdr:colOff>2457450</xdr:colOff>
      <xdr:row>31</xdr:row>
      <xdr:rowOff>19050</xdr:rowOff>
    </xdr:from>
    <xdr:to>
      <xdr:col>2</xdr:col>
      <xdr:colOff>3162300</xdr:colOff>
      <xdr:row>31</xdr:row>
      <xdr:rowOff>190500</xdr:rowOff>
    </xdr:to>
    <xdr:sp macro="" textlink="">
      <xdr:nvSpPr>
        <xdr:cNvPr id="24" name="Rektangel 23" descr="Link til blanket 05.0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ACF30BF-2A97-4763-BFDC-6C01A58C3C92}"/>
            </a:ext>
          </a:extLst>
        </xdr:cNvPr>
        <xdr:cNvSpPr/>
      </xdr:nvSpPr>
      <xdr:spPr>
        <a:xfrm>
          <a:off x="5495925" y="7486650"/>
          <a:ext cx="704850" cy="171450"/>
        </a:xfrm>
        <a:prstGeom prst="rect">
          <a:avLst/>
        </a:prstGeom>
        <a:solidFill>
          <a:schemeClr val="accent6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oneCellAnchor>
    <xdr:from>
      <xdr:col>1</xdr:col>
      <xdr:colOff>9525</xdr:colOff>
      <xdr:row>1</xdr:row>
      <xdr:rowOff>0</xdr:rowOff>
    </xdr:from>
    <xdr:ext cx="1798471" cy="512695"/>
    <xdr:pic>
      <xdr:nvPicPr>
        <xdr:cNvPr id="25" name="Billede 24" descr="Skattestyrelsens logo.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476EDE6-1DB5-472E-834C-ACA4F0DF5D48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152400"/>
          <a:ext cx="1798471" cy="512695"/>
        </a:xfrm>
        <a:prstGeom prst="rect">
          <a:avLst/>
        </a:prstGeom>
      </xdr:spPr>
    </xdr:pic>
    <xdr:clientData/>
  </xdr:oneCellAnchor>
  <xdr:twoCellAnchor>
    <xdr:from>
      <xdr:col>4</xdr:col>
      <xdr:colOff>1703071</xdr:colOff>
      <xdr:row>31</xdr:row>
      <xdr:rowOff>19050</xdr:rowOff>
    </xdr:from>
    <xdr:to>
      <xdr:col>4</xdr:col>
      <xdr:colOff>2453641</xdr:colOff>
      <xdr:row>31</xdr:row>
      <xdr:rowOff>161925</xdr:rowOff>
    </xdr:to>
    <xdr:sp macro="" textlink="">
      <xdr:nvSpPr>
        <xdr:cNvPr id="23" name="Rektangel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A528AF-25C4-0240-2296-65FAC66AF3E5}"/>
            </a:ext>
          </a:extLst>
        </xdr:cNvPr>
        <xdr:cNvSpPr/>
      </xdr:nvSpPr>
      <xdr:spPr>
        <a:xfrm>
          <a:off x="4027171" y="8286750"/>
          <a:ext cx="750570" cy="142875"/>
        </a:xfrm>
        <a:prstGeom prst="rect">
          <a:avLst/>
        </a:prstGeom>
        <a:solidFill>
          <a:schemeClr val="accent1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4</xdr:col>
      <xdr:colOff>2783205</xdr:colOff>
      <xdr:row>31</xdr:row>
      <xdr:rowOff>19050</xdr:rowOff>
    </xdr:from>
    <xdr:to>
      <xdr:col>4</xdr:col>
      <xdr:colOff>3486150</xdr:colOff>
      <xdr:row>31</xdr:row>
      <xdr:rowOff>171450</xdr:rowOff>
    </xdr:to>
    <xdr:sp macro="" textlink="">
      <xdr:nvSpPr>
        <xdr:cNvPr id="26" name="Rektangel 2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D2D32E-08B7-493E-BBDB-D498B17AB00A}"/>
            </a:ext>
          </a:extLst>
        </xdr:cNvPr>
        <xdr:cNvSpPr/>
      </xdr:nvSpPr>
      <xdr:spPr>
        <a:xfrm>
          <a:off x="5107305" y="8286750"/>
          <a:ext cx="702945" cy="152400"/>
        </a:xfrm>
        <a:prstGeom prst="rect">
          <a:avLst/>
        </a:prstGeom>
        <a:solidFill>
          <a:schemeClr val="accent2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209550</xdr:colOff>
          <xdr:row>35</xdr:row>
          <xdr:rowOff>171450</xdr:rowOff>
        </xdr:from>
        <xdr:to>
          <xdr:col>9</xdr:col>
          <xdr:colOff>676275</xdr:colOff>
          <xdr:row>37</xdr:row>
          <xdr:rowOff>66675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0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152400</xdr:colOff>
      <xdr:row>82</xdr:row>
      <xdr:rowOff>0</xdr:rowOff>
    </xdr:from>
    <xdr:to>
      <xdr:col>6</xdr:col>
      <xdr:colOff>619125</xdr:colOff>
      <xdr:row>129</xdr:row>
      <xdr:rowOff>76199</xdr:rowOff>
    </xdr:to>
    <xdr:sp macro="" textlink="">
      <xdr:nvSpPr>
        <xdr:cNvPr id="2" name="Check Box 18" hidden="1">
          <a:extLst>
            <a:ext uri="{63B3BB69-23CF-44E3-9099-C40C66FF867C}">
              <a14:compatExt xmlns:a14="http://schemas.microsoft.com/office/drawing/2010/main" spid="_x0000_s2066"/>
            </a:ex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 bwMode="auto">
        <a:xfrm>
          <a:off x="5762625" y="16421100"/>
          <a:ext cx="466725" cy="762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485775</xdr:colOff>
      <xdr:row>129</xdr:row>
      <xdr:rowOff>76199</xdr:rowOff>
    </xdr:to>
    <xdr:sp macro="" textlink="">
      <xdr:nvSpPr>
        <xdr:cNvPr id="3" name="Check Box 19" hidden="1">
          <a:extLst>
            <a:ext uri="{63B3BB69-23CF-44E3-9099-C40C66FF867C}">
              <a14:compatExt xmlns:a14="http://schemas.microsoft.com/office/drawing/2010/main" spid="_x0000_s2067"/>
            </a:ex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6219825" y="16421100"/>
          <a:ext cx="485775" cy="762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6</xdr:col>
      <xdr:colOff>152400</xdr:colOff>
      <xdr:row>82</xdr:row>
      <xdr:rowOff>0</xdr:rowOff>
    </xdr:from>
    <xdr:to>
      <xdr:col>6</xdr:col>
      <xdr:colOff>619125</xdr:colOff>
      <xdr:row>131</xdr:row>
      <xdr:rowOff>76199</xdr:rowOff>
    </xdr:to>
    <xdr:sp macro="" textlink="">
      <xdr:nvSpPr>
        <xdr:cNvPr id="4" name="Check Box 39" hidden="1">
          <a:extLst>
            <a:ext uri="{63B3BB69-23CF-44E3-9099-C40C66FF867C}">
              <a14:compatExt xmlns:a14="http://schemas.microsoft.com/office/drawing/2010/main" spid="_x0000_s2087"/>
            </a:ex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5762625" y="19850100"/>
          <a:ext cx="466725" cy="820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485775</xdr:colOff>
      <xdr:row>131</xdr:row>
      <xdr:rowOff>85724</xdr:rowOff>
    </xdr:to>
    <xdr:sp macro="" textlink="">
      <xdr:nvSpPr>
        <xdr:cNvPr id="5" name="Check Box 40" hidden="1">
          <a:extLst>
            <a:ext uri="{63B3BB69-23CF-44E3-9099-C40C66FF867C}">
              <a14:compatExt xmlns:a14="http://schemas.microsoft.com/office/drawing/2010/main" spid="_x0000_s2088"/>
            </a:ex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219825" y="19859625"/>
          <a:ext cx="485775" cy="821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6</xdr:col>
      <xdr:colOff>152400</xdr:colOff>
      <xdr:row>82</xdr:row>
      <xdr:rowOff>0</xdr:rowOff>
    </xdr:from>
    <xdr:to>
      <xdr:col>6</xdr:col>
      <xdr:colOff>619125</xdr:colOff>
      <xdr:row>108</xdr:row>
      <xdr:rowOff>9525</xdr:rowOff>
    </xdr:to>
    <xdr:sp macro="" textlink="">
      <xdr:nvSpPr>
        <xdr:cNvPr id="6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 bwMode="auto">
        <a:xfrm>
          <a:off x="5762625" y="24041100"/>
          <a:ext cx="466725" cy="421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485775</xdr:colOff>
      <xdr:row>108</xdr:row>
      <xdr:rowOff>9525</xdr:rowOff>
    </xdr:to>
    <xdr:sp macro="" textlink="">
      <xdr:nvSpPr>
        <xdr:cNvPr id="7" name="Check Box 42" hidden="1">
          <a:extLst>
            <a:ext uri="{63B3BB69-23CF-44E3-9099-C40C66FF867C}">
              <a14:compatExt xmlns:a14="http://schemas.microsoft.com/office/drawing/2010/main" spid="_x0000_s2090"/>
            </a:ex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 bwMode="auto">
        <a:xfrm>
          <a:off x="6219825" y="24041100"/>
          <a:ext cx="485775" cy="421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1</xdr:col>
      <xdr:colOff>285750</xdr:colOff>
      <xdr:row>112</xdr:row>
      <xdr:rowOff>157954</xdr:rowOff>
    </xdr:to>
    <xdr:sp macro="" textlink="">
      <xdr:nvSpPr>
        <xdr:cNvPr id="8" name="Check Box 45" hidden="1">
          <a:extLst>
            <a:ext uri="{63B3BB69-23CF-44E3-9099-C40C66FF867C}">
              <a14:compatExt xmlns:a14="http://schemas.microsoft.com/office/drawing/2010/main" spid="_x0000_s2093"/>
            </a:ex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 bwMode="auto">
        <a:xfrm>
          <a:off x="5762625" y="36337875"/>
          <a:ext cx="466725" cy="5530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1</xdr:col>
      <xdr:colOff>304800</xdr:colOff>
      <xdr:row>112</xdr:row>
      <xdr:rowOff>157954</xdr:rowOff>
    </xdr:to>
    <xdr:sp macro="" textlink="">
      <xdr:nvSpPr>
        <xdr:cNvPr id="9" name="Check Box 46" hidden="1">
          <a:extLst>
            <a:ext uri="{63B3BB69-23CF-44E3-9099-C40C66FF867C}">
              <a14:compatExt xmlns:a14="http://schemas.microsoft.com/office/drawing/2010/main" spid="_x0000_s2094"/>
            </a:ex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 bwMode="auto">
        <a:xfrm>
          <a:off x="6219825" y="36337875"/>
          <a:ext cx="485775" cy="5530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1</xdr:col>
      <xdr:colOff>285750</xdr:colOff>
      <xdr:row>96</xdr:row>
      <xdr:rowOff>11906</xdr:rowOff>
    </xdr:to>
    <xdr:sp macro="" textlink="">
      <xdr:nvSpPr>
        <xdr:cNvPr id="10" name="Check Box 51" hidden="1">
          <a:extLst>
            <a:ext uri="{63B3BB69-23CF-44E3-9099-C40C66FF867C}">
              <a14:compatExt xmlns:a14="http://schemas.microsoft.com/office/drawing/2010/main" spid="_x0000_s2099"/>
            </a:ex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 bwMode="auto">
        <a:xfrm>
          <a:off x="5762625" y="39395400"/>
          <a:ext cx="466725" cy="2526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1</xdr:col>
      <xdr:colOff>304800</xdr:colOff>
      <xdr:row>96</xdr:row>
      <xdr:rowOff>21431</xdr:rowOff>
    </xdr:to>
    <xdr:sp macro="" textlink="">
      <xdr:nvSpPr>
        <xdr:cNvPr id="11" name="Check Box 52" hidden="1">
          <a:extLst>
            <a:ext uri="{63B3BB69-23CF-44E3-9099-C40C66FF867C}">
              <a14:compatExt xmlns:a14="http://schemas.microsoft.com/office/drawing/2010/main" spid="_x0000_s2100"/>
            </a:ex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 bwMode="auto">
        <a:xfrm>
          <a:off x="6219825" y="39385875"/>
          <a:ext cx="485775" cy="2536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1</xdr:col>
      <xdr:colOff>285750</xdr:colOff>
      <xdr:row>90</xdr:row>
      <xdr:rowOff>154781</xdr:rowOff>
    </xdr:to>
    <xdr:sp macro="" textlink="">
      <xdr:nvSpPr>
        <xdr:cNvPr id="12" name="Check Box 55" hidden="1">
          <a:extLst>
            <a:ext uri="{63B3BB69-23CF-44E3-9099-C40C66FF867C}">
              <a14:compatExt xmlns:a14="http://schemas.microsoft.com/office/drawing/2010/main" spid="_x0000_s2103"/>
            </a:ex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 bwMode="auto">
        <a:xfrm>
          <a:off x="5762625" y="41871900"/>
          <a:ext cx="466725" cy="1574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1</xdr:col>
      <xdr:colOff>304800</xdr:colOff>
      <xdr:row>90</xdr:row>
      <xdr:rowOff>164306</xdr:rowOff>
    </xdr:to>
    <xdr:sp macro="" textlink="">
      <xdr:nvSpPr>
        <xdr:cNvPr id="13" name="Check Box 56" hidden="1">
          <a:extLst>
            <a:ext uri="{63B3BB69-23CF-44E3-9099-C40C66FF867C}">
              <a14:compatExt xmlns:a14="http://schemas.microsoft.com/office/drawing/2010/main" spid="_x0000_s2104"/>
            </a:ex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 bwMode="auto">
        <a:xfrm>
          <a:off x="6219825" y="41862375"/>
          <a:ext cx="485775" cy="1583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1</xdr:col>
      <xdr:colOff>285750</xdr:colOff>
      <xdr:row>91</xdr:row>
      <xdr:rowOff>164306</xdr:rowOff>
    </xdr:to>
    <xdr:sp macro="" textlink="">
      <xdr:nvSpPr>
        <xdr:cNvPr id="14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 bwMode="auto">
        <a:xfrm>
          <a:off x="5762625" y="43395900"/>
          <a:ext cx="466725" cy="176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1</xdr:col>
      <xdr:colOff>304800</xdr:colOff>
      <xdr:row>91</xdr:row>
      <xdr:rowOff>173831</xdr:rowOff>
    </xdr:to>
    <xdr:sp macro="" textlink="">
      <xdr:nvSpPr>
        <xdr:cNvPr id="15" name="Check Box 58" hidden="1">
          <a:extLst>
            <a:ext uri="{63B3BB69-23CF-44E3-9099-C40C66FF867C}">
              <a14:compatExt xmlns:a14="http://schemas.microsoft.com/office/drawing/2010/main" spid="_x0000_s2106"/>
            </a:ex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 bwMode="auto">
        <a:xfrm>
          <a:off x="6219825" y="43386375"/>
          <a:ext cx="485775" cy="1774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6</xdr:col>
      <xdr:colOff>152400</xdr:colOff>
      <xdr:row>82</xdr:row>
      <xdr:rowOff>0</xdr:rowOff>
    </xdr:from>
    <xdr:to>
      <xdr:col>6</xdr:col>
      <xdr:colOff>619125</xdr:colOff>
      <xdr:row>97</xdr:row>
      <xdr:rowOff>173830</xdr:rowOff>
    </xdr:to>
    <xdr:sp macro="" textlink="">
      <xdr:nvSpPr>
        <xdr:cNvPr id="16" name="Check Box 59" hidden="1">
          <a:extLst>
            <a:ext uri="{63B3BB69-23CF-44E3-9099-C40C66FF867C}">
              <a14:compatExt xmlns:a14="http://schemas.microsoft.com/office/drawing/2010/main" spid="_x0000_s2107"/>
            </a:ex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 bwMode="auto">
        <a:xfrm>
          <a:off x="5762625" y="32861250"/>
          <a:ext cx="466725" cy="2526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8</xdr:col>
      <xdr:colOff>0</xdr:colOff>
      <xdr:row>82</xdr:row>
      <xdr:rowOff>0</xdr:rowOff>
    </xdr:from>
    <xdr:to>
      <xdr:col>8</xdr:col>
      <xdr:colOff>485775</xdr:colOff>
      <xdr:row>98</xdr:row>
      <xdr:rowOff>475</xdr:rowOff>
    </xdr:to>
    <xdr:sp macro="" textlink="">
      <xdr:nvSpPr>
        <xdr:cNvPr id="17" name="Check Box 60" hidden="1">
          <a:extLst>
            <a:ext uri="{63B3BB69-23CF-44E3-9099-C40C66FF867C}">
              <a14:compatExt xmlns:a14="http://schemas.microsoft.com/office/drawing/2010/main" spid="_x0000_s2108"/>
            </a:ex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 bwMode="auto">
        <a:xfrm>
          <a:off x="6219825" y="32861250"/>
          <a:ext cx="485775" cy="2536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oneCellAnchor>
    <xdr:from>
      <xdr:col>6</xdr:col>
      <xdr:colOff>152400</xdr:colOff>
      <xdr:row>82</xdr:row>
      <xdr:rowOff>0</xdr:rowOff>
    </xdr:from>
    <xdr:ext cx="466725" cy="390525"/>
    <xdr:sp macro="" textlink="">
      <xdr:nvSpPr>
        <xdr:cNvPr id="19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 bwMode="auto">
        <a:xfrm>
          <a:off x="5762625" y="28432125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6</xdr:col>
      <xdr:colOff>152400</xdr:colOff>
      <xdr:row>82</xdr:row>
      <xdr:rowOff>0</xdr:rowOff>
    </xdr:from>
    <xdr:ext cx="466725" cy="240506"/>
    <xdr:sp macro="" textlink="">
      <xdr:nvSpPr>
        <xdr:cNvPr id="20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 bwMode="auto">
        <a:xfrm>
          <a:off x="6372225" y="45110400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6</xdr:col>
      <xdr:colOff>152400</xdr:colOff>
      <xdr:row>82</xdr:row>
      <xdr:rowOff>0</xdr:rowOff>
    </xdr:from>
    <xdr:ext cx="466725" cy="240506"/>
    <xdr:sp macro="" textlink="">
      <xdr:nvSpPr>
        <xdr:cNvPr id="21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 bwMode="auto">
        <a:xfrm>
          <a:off x="6372225" y="45310425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6</xdr:col>
      <xdr:colOff>152400</xdr:colOff>
      <xdr:row>82</xdr:row>
      <xdr:rowOff>0</xdr:rowOff>
    </xdr:from>
    <xdr:ext cx="466725" cy="240506"/>
    <xdr:sp macro="" textlink="">
      <xdr:nvSpPr>
        <xdr:cNvPr id="22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 bwMode="auto">
        <a:xfrm>
          <a:off x="6372225" y="45510450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1</xdr:col>
      <xdr:colOff>9525</xdr:colOff>
      <xdr:row>1</xdr:row>
      <xdr:rowOff>0</xdr:rowOff>
    </xdr:from>
    <xdr:ext cx="1798471" cy="512695"/>
    <xdr:pic>
      <xdr:nvPicPr>
        <xdr:cNvPr id="23" name="Billede 22" descr="Skattestyrelsens logo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F607D7-FF56-4609-BCBE-1A04F1189AC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52400"/>
          <a:ext cx="1798471" cy="512695"/>
        </a:xfrm>
        <a:prstGeom prst="rect">
          <a:avLst/>
        </a:prstGeom>
      </xdr:spPr>
    </xdr:pic>
    <xdr:clientData/>
  </xdr:oneCellAnchor>
  <xdr:oneCellAnchor>
    <xdr:from>
      <xdr:col>9</xdr:col>
      <xdr:colOff>152400</xdr:colOff>
      <xdr:row>82</xdr:row>
      <xdr:rowOff>0</xdr:rowOff>
    </xdr:from>
    <xdr:ext cx="466725" cy="390525"/>
    <xdr:sp macro="" textlink="">
      <xdr:nvSpPr>
        <xdr:cNvPr id="24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CE88D845-287A-43BB-BE24-49A1C63ABDE5}"/>
            </a:ext>
          </a:extLst>
        </xdr:cNvPr>
        <xdr:cNvSpPr/>
      </xdr:nvSpPr>
      <xdr:spPr bwMode="auto">
        <a:xfrm>
          <a:off x="6705600" y="23298150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10</xdr:col>
      <xdr:colOff>152400</xdr:colOff>
      <xdr:row>82</xdr:row>
      <xdr:rowOff>0</xdr:rowOff>
    </xdr:from>
    <xdr:ext cx="466725" cy="390525"/>
    <xdr:sp macro="" textlink="">
      <xdr:nvSpPr>
        <xdr:cNvPr id="25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591A0B9D-B7FE-40FF-9632-BA0AEFF5D483}"/>
            </a:ext>
          </a:extLst>
        </xdr:cNvPr>
        <xdr:cNvSpPr/>
      </xdr:nvSpPr>
      <xdr:spPr bwMode="auto">
        <a:xfrm>
          <a:off x="9191625" y="23298150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11</xdr:col>
      <xdr:colOff>152400</xdr:colOff>
      <xdr:row>82</xdr:row>
      <xdr:rowOff>0</xdr:rowOff>
    </xdr:from>
    <xdr:ext cx="466725" cy="390525"/>
    <xdr:sp macro="" textlink="">
      <xdr:nvSpPr>
        <xdr:cNvPr id="27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21A0A0DB-2CF3-4B9C-802A-73593775FF9E}"/>
            </a:ext>
          </a:extLst>
        </xdr:cNvPr>
        <xdr:cNvSpPr/>
      </xdr:nvSpPr>
      <xdr:spPr bwMode="auto">
        <a:xfrm>
          <a:off x="9191625" y="23298150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11</xdr:col>
      <xdr:colOff>152400</xdr:colOff>
      <xdr:row>82</xdr:row>
      <xdr:rowOff>0</xdr:rowOff>
    </xdr:from>
    <xdr:ext cx="466725" cy="390525"/>
    <xdr:sp macro="" textlink="">
      <xdr:nvSpPr>
        <xdr:cNvPr id="28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8CC7D7B8-8D51-4784-BA17-258EFC614BA4}"/>
            </a:ext>
          </a:extLst>
        </xdr:cNvPr>
        <xdr:cNvSpPr/>
      </xdr:nvSpPr>
      <xdr:spPr bwMode="auto">
        <a:xfrm>
          <a:off x="9191625" y="23298150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7</xdr:col>
      <xdr:colOff>152400</xdr:colOff>
      <xdr:row>82</xdr:row>
      <xdr:rowOff>0</xdr:rowOff>
    </xdr:from>
    <xdr:ext cx="466725" cy="390525"/>
    <xdr:sp macro="" textlink="">
      <xdr:nvSpPr>
        <xdr:cNvPr id="29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1EE9116C-589B-4D3D-AE78-D80305DAE7E2}"/>
            </a:ext>
          </a:extLst>
        </xdr:cNvPr>
        <xdr:cNvSpPr/>
      </xdr:nvSpPr>
      <xdr:spPr bwMode="auto">
        <a:xfrm>
          <a:off x="11268075" y="23298150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8</xdr:col>
      <xdr:colOff>152400</xdr:colOff>
      <xdr:row>82</xdr:row>
      <xdr:rowOff>0</xdr:rowOff>
    </xdr:from>
    <xdr:ext cx="466725" cy="390525"/>
    <xdr:sp macro="" textlink="">
      <xdr:nvSpPr>
        <xdr:cNvPr id="30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7C88A97D-E011-4AAF-837D-B3111B86182D}"/>
            </a:ext>
          </a:extLst>
        </xdr:cNvPr>
        <xdr:cNvSpPr/>
      </xdr:nvSpPr>
      <xdr:spPr bwMode="auto">
        <a:xfrm>
          <a:off x="11582400" y="23298150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7</xdr:col>
      <xdr:colOff>152400</xdr:colOff>
      <xdr:row>82</xdr:row>
      <xdr:rowOff>0</xdr:rowOff>
    </xdr:from>
    <xdr:ext cx="466725" cy="390525"/>
    <xdr:sp macro="" textlink="">
      <xdr:nvSpPr>
        <xdr:cNvPr id="31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E22C7765-8B0E-4757-9E9C-B506FA4D5FF4}"/>
            </a:ext>
          </a:extLst>
        </xdr:cNvPr>
        <xdr:cNvSpPr/>
      </xdr:nvSpPr>
      <xdr:spPr bwMode="auto">
        <a:xfrm>
          <a:off x="11268075" y="23298150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8</xdr:col>
      <xdr:colOff>152400</xdr:colOff>
      <xdr:row>82</xdr:row>
      <xdr:rowOff>0</xdr:rowOff>
    </xdr:from>
    <xdr:ext cx="466725" cy="390525"/>
    <xdr:sp macro="" textlink="">
      <xdr:nvSpPr>
        <xdr:cNvPr id="32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087994CD-3F13-46B2-9048-7C3A08886EEE}"/>
            </a:ext>
          </a:extLst>
        </xdr:cNvPr>
        <xdr:cNvSpPr/>
      </xdr:nvSpPr>
      <xdr:spPr bwMode="auto">
        <a:xfrm>
          <a:off x="11582400" y="23298150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152400</xdr:colOff>
      <xdr:row>33</xdr:row>
      <xdr:rowOff>0</xdr:rowOff>
    </xdr:from>
    <xdr:to>
      <xdr:col>9</xdr:col>
      <xdr:colOff>615950</xdr:colOff>
      <xdr:row>77</xdr:row>
      <xdr:rowOff>27517</xdr:rowOff>
    </xdr:to>
    <xdr:sp macro="" textlink="">
      <xdr:nvSpPr>
        <xdr:cNvPr id="2" name="Check Box 18" hidden="1">
          <a:extLst>
            <a:ext uri="{63B3BB69-23CF-44E3-9099-C40C66FF867C}">
              <a14:compatExt xmlns:a14="http://schemas.microsoft.com/office/drawing/2010/main" spid="_x0000_s2066"/>
            </a:ex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 bwMode="auto">
        <a:xfrm>
          <a:off x="9931400" y="6724650"/>
          <a:ext cx="466725" cy="766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469265</xdr:colOff>
      <xdr:row>77</xdr:row>
      <xdr:rowOff>27517</xdr:rowOff>
    </xdr:to>
    <xdr:sp macro="" textlink="">
      <xdr:nvSpPr>
        <xdr:cNvPr id="3" name="Check Box 19" hidden="1">
          <a:extLst>
            <a:ext uri="{63B3BB69-23CF-44E3-9099-C40C66FF867C}">
              <a14:compatExt xmlns:a14="http://schemas.microsoft.com/office/drawing/2010/main" spid="_x0000_s2067"/>
            </a:ex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11283950" y="6724650"/>
          <a:ext cx="485775" cy="766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9</xdr:col>
      <xdr:colOff>152400</xdr:colOff>
      <xdr:row>33</xdr:row>
      <xdr:rowOff>0</xdr:rowOff>
    </xdr:from>
    <xdr:to>
      <xdr:col>9</xdr:col>
      <xdr:colOff>615950</xdr:colOff>
      <xdr:row>80</xdr:row>
      <xdr:rowOff>113241</xdr:rowOff>
    </xdr:to>
    <xdr:sp macro="" textlink="">
      <xdr:nvSpPr>
        <xdr:cNvPr id="4" name="Check Box 39" hidden="1">
          <a:extLst>
            <a:ext uri="{63B3BB69-23CF-44E3-9099-C40C66FF867C}">
              <a14:compatExt xmlns:a14="http://schemas.microsoft.com/office/drawing/2010/main" spid="_x0000_s2087"/>
            </a:ex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 bwMode="auto">
        <a:xfrm>
          <a:off x="9931400" y="7029450"/>
          <a:ext cx="466725" cy="823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469265</xdr:colOff>
      <xdr:row>80</xdr:row>
      <xdr:rowOff>122766</xdr:rowOff>
    </xdr:to>
    <xdr:sp macro="" textlink="">
      <xdr:nvSpPr>
        <xdr:cNvPr id="5" name="Check Box 40" hidden="1">
          <a:extLst>
            <a:ext uri="{63B3BB69-23CF-44E3-9099-C40C66FF867C}">
              <a14:compatExt xmlns:a14="http://schemas.microsoft.com/office/drawing/2010/main" spid="_x0000_s2088"/>
            </a:ex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 bwMode="auto">
        <a:xfrm>
          <a:off x="11283950" y="7038975"/>
          <a:ext cx="485775" cy="824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9</xdr:col>
      <xdr:colOff>152400</xdr:colOff>
      <xdr:row>33</xdr:row>
      <xdr:rowOff>0</xdr:rowOff>
    </xdr:from>
    <xdr:to>
      <xdr:col>9</xdr:col>
      <xdr:colOff>615950</xdr:colOff>
      <xdr:row>56</xdr:row>
      <xdr:rowOff>11641</xdr:rowOff>
    </xdr:to>
    <xdr:sp macro="" textlink="">
      <xdr:nvSpPr>
        <xdr:cNvPr id="6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 bwMode="auto">
        <a:xfrm>
          <a:off x="9931400" y="7537450"/>
          <a:ext cx="466725" cy="421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469265</xdr:colOff>
      <xdr:row>56</xdr:row>
      <xdr:rowOff>11641</xdr:rowOff>
    </xdr:to>
    <xdr:sp macro="" textlink="">
      <xdr:nvSpPr>
        <xdr:cNvPr id="7" name="Check Box 42" hidden="1">
          <a:extLst>
            <a:ext uri="{63B3BB69-23CF-44E3-9099-C40C66FF867C}">
              <a14:compatExt xmlns:a14="http://schemas.microsoft.com/office/drawing/2010/main" spid="_x0000_s2090"/>
            </a:ex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 bwMode="auto">
        <a:xfrm>
          <a:off x="11283950" y="7537450"/>
          <a:ext cx="485775" cy="421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9</xdr:col>
      <xdr:colOff>152400</xdr:colOff>
      <xdr:row>33</xdr:row>
      <xdr:rowOff>0</xdr:rowOff>
    </xdr:from>
    <xdr:to>
      <xdr:col>9</xdr:col>
      <xdr:colOff>615950</xdr:colOff>
      <xdr:row>64</xdr:row>
      <xdr:rowOff>26722</xdr:rowOff>
    </xdr:to>
    <xdr:sp macro="" textlink="">
      <xdr:nvSpPr>
        <xdr:cNvPr id="8" name="Check Box 45" hidden="1">
          <a:extLst>
            <a:ext uri="{63B3BB69-23CF-44E3-9099-C40C66FF867C}">
              <a14:compatExt xmlns:a14="http://schemas.microsoft.com/office/drawing/2010/main" spid="_x0000_s2093"/>
            </a:ex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 bwMode="auto">
        <a:xfrm>
          <a:off x="9931400" y="10534650"/>
          <a:ext cx="466725" cy="5533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469265</xdr:colOff>
      <xdr:row>64</xdr:row>
      <xdr:rowOff>26722</xdr:rowOff>
    </xdr:to>
    <xdr:sp macro="" textlink="">
      <xdr:nvSpPr>
        <xdr:cNvPr id="9" name="Check Box 46" hidden="1">
          <a:extLst>
            <a:ext uri="{63B3BB69-23CF-44E3-9099-C40C66FF867C}">
              <a14:compatExt xmlns:a14="http://schemas.microsoft.com/office/drawing/2010/main" spid="_x0000_s2094"/>
            </a:ex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 bwMode="auto">
        <a:xfrm>
          <a:off x="11283950" y="10534650"/>
          <a:ext cx="485775" cy="5533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9</xdr:col>
      <xdr:colOff>152400</xdr:colOff>
      <xdr:row>33</xdr:row>
      <xdr:rowOff>0</xdr:rowOff>
    </xdr:from>
    <xdr:to>
      <xdr:col>9</xdr:col>
      <xdr:colOff>615950</xdr:colOff>
      <xdr:row>45</xdr:row>
      <xdr:rowOff>103981</xdr:rowOff>
    </xdr:to>
    <xdr:sp macro="" textlink="">
      <xdr:nvSpPr>
        <xdr:cNvPr id="10" name="Check Box 51" hidden="1">
          <a:extLst>
            <a:ext uri="{63B3BB69-23CF-44E3-9099-C40C66FF867C}">
              <a14:compatExt xmlns:a14="http://schemas.microsoft.com/office/drawing/2010/main" spid="_x0000_s2099"/>
            </a:ex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 bwMode="auto">
        <a:xfrm>
          <a:off x="9931400" y="10534650"/>
          <a:ext cx="466725" cy="2526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469265</xdr:colOff>
      <xdr:row>45</xdr:row>
      <xdr:rowOff>116681</xdr:rowOff>
    </xdr:to>
    <xdr:sp macro="" textlink="">
      <xdr:nvSpPr>
        <xdr:cNvPr id="11" name="Check Box 52" hidden="1">
          <a:extLst>
            <a:ext uri="{63B3BB69-23CF-44E3-9099-C40C66FF867C}">
              <a14:compatExt xmlns:a14="http://schemas.microsoft.com/office/drawing/2010/main" spid="_x0000_s2100"/>
            </a:ex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 bwMode="auto">
        <a:xfrm>
          <a:off x="11283950" y="10534650"/>
          <a:ext cx="485775" cy="2536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9</xdr:col>
      <xdr:colOff>152400</xdr:colOff>
      <xdr:row>33</xdr:row>
      <xdr:rowOff>0</xdr:rowOff>
    </xdr:from>
    <xdr:to>
      <xdr:col>9</xdr:col>
      <xdr:colOff>615950</xdr:colOff>
      <xdr:row>39</xdr:row>
      <xdr:rowOff>123032</xdr:rowOff>
    </xdr:to>
    <xdr:sp macro="" textlink="">
      <xdr:nvSpPr>
        <xdr:cNvPr id="12" name="Check Box 55" hidden="1">
          <a:extLst>
            <a:ext uri="{63B3BB69-23CF-44E3-9099-C40C66FF867C}">
              <a14:compatExt xmlns:a14="http://schemas.microsoft.com/office/drawing/2010/main" spid="_x0000_s2103"/>
            </a:ex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 bwMode="auto">
        <a:xfrm>
          <a:off x="9931400" y="10534650"/>
          <a:ext cx="466725" cy="1574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469265</xdr:colOff>
      <xdr:row>39</xdr:row>
      <xdr:rowOff>135732</xdr:rowOff>
    </xdr:to>
    <xdr:sp macro="" textlink="">
      <xdr:nvSpPr>
        <xdr:cNvPr id="13" name="Check Box 56" hidden="1">
          <a:extLst>
            <a:ext uri="{63B3BB69-23CF-44E3-9099-C40C66FF867C}">
              <a14:compatExt xmlns:a14="http://schemas.microsoft.com/office/drawing/2010/main" spid="_x0000_s2104"/>
            </a:ex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 bwMode="auto">
        <a:xfrm>
          <a:off x="11283950" y="10534650"/>
          <a:ext cx="485775" cy="1583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9</xdr:col>
      <xdr:colOff>152400</xdr:colOff>
      <xdr:row>33</xdr:row>
      <xdr:rowOff>0</xdr:rowOff>
    </xdr:from>
    <xdr:to>
      <xdr:col>9</xdr:col>
      <xdr:colOff>615950</xdr:colOff>
      <xdr:row>40</xdr:row>
      <xdr:rowOff>151606</xdr:rowOff>
    </xdr:to>
    <xdr:sp macro="" textlink="">
      <xdr:nvSpPr>
        <xdr:cNvPr id="14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 bwMode="auto">
        <a:xfrm>
          <a:off x="9931400" y="10534650"/>
          <a:ext cx="466725" cy="176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469265</xdr:colOff>
      <xdr:row>41</xdr:row>
      <xdr:rowOff>2381</xdr:rowOff>
    </xdr:to>
    <xdr:sp macro="" textlink="">
      <xdr:nvSpPr>
        <xdr:cNvPr id="15" name="Check Box 58" hidden="1">
          <a:extLst>
            <a:ext uri="{63B3BB69-23CF-44E3-9099-C40C66FF867C}">
              <a14:compatExt xmlns:a14="http://schemas.microsoft.com/office/drawing/2010/main" spid="_x0000_s2106"/>
            </a:ex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 bwMode="auto">
        <a:xfrm>
          <a:off x="11283950" y="10534650"/>
          <a:ext cx="485775" cy="1774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twoCellAnchor editAs="oneCell">
    <xdr:from>
      <xdr:col>9</xdr:col>
      <xdr:colOff>152400</xdr:colOff>
      <xdr:row>33</xdr:row>
      <xdr:rowOff>0</xdr:rowOff>
    </xdr:from>
    <xdr:to>
      <xdr:col>9</xdr:col>
      <xdr:colOff>615950</xdr:colOff>
      <xdr:row>45</xdr:row>
      <xdr:rowOff>107156</xdr:rowOff>
    </xdr:to>
    <xdr:sp macro="" textlink="">
      <xdr:nvSpPr>
        <xdr:cNvPr id="16" name="Check Box 59" hidden="1">
          <a:extLst>
            <a:ext uri="{63B3BB69-23CF-44E3-9099-C40C66FF867C}">
              <a14:compatExt xmlns:a14="http://schemas.microsoft.com/office/drawing/2010/main" spid="_x0000_s2107"/>
            </a:ex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 bwMode="auto">
        <a:xfrm>
          <a:off x="9931400" y="8715375"/>
          <a:ext cx="466725" cy="2526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469265</xdr:colOff>
      <xdr:row>45</xdr:row>
      <xdr:rowOff>113506</xdr:rowOff>
    </xdr:to>
    <xdr:sp macro="" textlink="">
      <xdr:nvSpPr>
        <xdr:cNvPr id="17" name="Check Box 60" hidden="1">
          <a:extLst>
            <a:ext uri="{63B3BB69-23CF-44E3-9099-C40C66FF867C}">
              <a14:compatExt xmlns:a14="http://schemas.microsoft.com/office/drawing/2010/main" spid="_x0000_s2108"/>
            </a:ex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 bwMode="auto">
        <a:xfrm>
          <a:off x="11283950" y="8715375"/>
          <a:ext cx="485775" cy="2536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Nej</a:t>
          </a:r>
        </a:p>
      </xdr:txBody>
    </xdr:sp>
    <xdr:clientData/>
  </xdr:twoCellAnchor>
  <xdr:oneCellAnchor>
    <xdr:from>
      <xdr:col>9</xdr:col>
      <xdr:colOff>152400</xdr:colOff>
      <xdr:row>33</xdr:row>
      <xdr:rowOff>0</xdr:rowOff>
    </xdr:from>
    <xdr:ext cx="466725" cy="390525"/>
    <xdr:sp macro="" textlink="">
      <xdr:nvSpPr>
        <xdr:cNvPr id="18" name="Check Box 41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 bwMode="auto">
        <a:xfrm>
          <a:off x="9931400" y="8096250"/>
          <a:ext cx="466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11</xdr:col>
      <xdr:colOff>152400</xdr:colOff>
      <xdr:row>33</xdr:row>
      <xdr:rowOff>0</xdr:rowOff>
    </xdr:from>
    <xdr:ext cx="466725" cy="240506"/>
    <xdr:sp macro="" textlink="">
      <xdr:nvSpPr>
        <xdr:cNvPr id="19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 bwMode="auto">
        <a:xfrm>
          <a:off x="12719050" y="10544175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11</xdr:col>
      <xdr:colOff>152400</xdr:colOff>
      <xdr:row>33</xdr:row>
      <xdr:rowOff>0</xdr:rowOff>
    </xdr:from>
    <xdr:ext cx="466725" cy="240506"/>
    <xdr:sp macro="" textlink="">
      <xdr:nvSpPr>
        <xdr:cNvPr id="20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 bwMode="auto">
        <a:xfrm>
          <a:off x="12719050" y="10848975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11</xdr:col>
      <xdr:colOff>152400</xdr:colOff>
      <xdr:row>33</xdr:row>
      <xdr:rowOff>0</xdr:rowOff>
    </xdr:from>
    <xdr:ext cx="466725" cy="240506"/>
    <xdr:sp macro="" textlink="">
      <xdr:nvSpPr>
        <xdr:cNvPr id="21" name="Check Box 57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 bwMode="auto">
        <a:xfrm>
          <a:off x="12719050" y="11153775"/>
          <a:ext cx="466725" cy="240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Segoe UI"/>
              <a:cs typeface="Segoe UI"/>
            </a:rPr>
            <a:t>Ja</a:t>
          </a:r>
        </a:p>
      </xdr:txBody>
    </xdr:sp>
    <xdr:clientData/>
  </xdr:oneCellAnchor>
  <xdr:oneCellAnchor>
    <xdr:from>
      <xdr:col>1</xdr:col>
      <xdr:colOff>9525</xdr:colOff>
      <xdr:row>1</xdr:row>
      <xdr:rowOff>0</xdr:rowOff>
    </xdr:from>
    <xdr:ext cx="1798471" cy="512695"/>
    <xdr:pic>
      <xdr:nvPicPr>
        <xdr:cNvPr id="24" name="Billede 23" descr="Skattestyrelsens logo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AC87FC-8F88-48B1-8B42-1165976EFE01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52400"/>
          <a:ext cx="1798471" cy="51269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1" Type="http://schemas.openxmlformats.org/officeDocument/2006/relationships/hyperlink" Target="mailto:kulbrinte@sktst.dk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ulbrinte@sktst.dk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kulbrinte@sktst.d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73A81-87F3-4AC5-89AC-E1B958718F8E}">
  <sheetPr codeName="Ark1">
    <pageSetUpPr fitToPage="1"/>
  </sheetPr>
  <dimension ref="A1:O215"/>
  <sheetViews>
    <sheetView showGridLines="0" tabSelected="1" zoomScaleNormal="100" workbookViewId="0">
      <selection activeCell="D6" sqref="D6:E6"/>
    </sheetView>
  </sheetViews>
  <sheetFormatPr defaultColWidth="9.140625" defaultRowHeight="12.75"/>
  <cols>
    <col min="1" max="1" width="2.7109375" style="5" customWidth="1"/>
    <col min="2" max="2" width="16.7109375" style="5" customWidth="1"/>
    <col min="3" max="3" width="1.7109375" style="5" customWidth="1"/>
    <col min="4" max="4" width="13.7109375" style="5" customWidth="1"/>
    <col min="5" max="5" width="72.7109375" style="5" customWidth="1"/>
    <col min="6" max="6" width="4.7109375" style="5" customWidth="1"/>
    <col min="7" max="7" width="22.7109375" style="5" customWidth="1"/>
    <col min="8" max="8" width="3.7109375" style="5" customWidth="1"/>
    <col min="9" max="9" width="1.7109375" style="5" customWidth="1"/>
    <col min="10" max="10" width="20.7109375" style="5" customWidth="1"/>
    <col min="11" max="11" width="2.7109375" style="5" customWidth="1"/>
    <col min="12" max="16384" width="9.140625" style="5"/>
  </cols>
  <sheetData>
    <row r="1" spans="1:15" ht="12" customHeight="1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5" ht="63.95" customHeight="1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</row>
    <row r="3" spans="1:15" ht="20.100000000000001" customHeight="1">
      <c r="A3" s="195" t="s">
        <v>88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</row>
    <row r="4" spans="1:15" ht="20.100000000000001" customHeight="1">
      <c r="A4" s="65"/>
      <c r="B4" s="68" t="s">
        <v>96</v>
      </c>
      <c r="C4" s="68"/>
      <c r="D4" s="68"/>
      <c r="E4" s="69"/>
      <c r="F4" s="69"/>
      <c r="G4" s="69"/>
      <c r="H4" s="69"/>
      <c r="I4" s="69"/>
      <c r="J4" s="70">
        <v>46082</v>
      </c>
      <c r="K4" s="65"/>
    </row>
    <row r="5" spans="1:15" ht="9.9499999999999993" customHeight="1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</row>
    <row r="6" spans="1:15" ht="20.100000000000001" customHeight="1">
      <c r="A6" s="83"/>
      <c r="B6" s="73" t="s">
        <v>0</v>
      </c>
      <c r="C6" s="79"/>
      <c r="D6" s="196"/>
      <c r="E6" s="196"/>
      <c r="F6" s="102"/>
      <c r="G6" s="97" t="s">
        <v>1</v>
      </c>
      <c r="H6" s="97"/>
      <c r="I6" s="79"/>
      <c r="J6" s="146"/>
      <c r="K6" s="79"/>
    </row>
    <row r="7" spans="1:15" ht="20.100000000000001" customHeight="1">
      <c r="A7" s="83"/>
      <c r="B7" s="83"/>
      <c r="C7" s="79"/>
      <c r="D7" s="196"/>
      <c r="E7" s="196"/>
      <c r="F7" s="102"/>
      <c r="G7" s="79"/>
      <c r="H7" s="79"/>
      <c r="I7" s="79"/>
      <c r="J7" s="79" t="s">
        <v>2</v>
      </c>
      <c r="K7" s="79"/>
    </row>
    <row r="8" spans="1:15" ht="20.100000000000001" customHeight="1">
      <c r="A8" s="83"/>
      <c r="B8" s="83"/>
      <c r="C8" s="79"/>
      <c r="D8" s="196"/>
      <c r="E8" s="196"/>
      <c r="F8" s="102"/>
      <c r="G8" s="79"/>
      <c r="H8" s="79"/>
      <c r="I8" s="79"/>
      <c r="J8" s="131" t="s">
        <v>3</v>
      </c>
      <c r="K8" s="79"/>
    </row>
    <row r="9" spans="1:15" ht="20.100000000000001" customHeight="1">
      <c r="A9" s="83"/>
      <c r="B9" s="83"/>
      <c r="C9" s="79"/>
      <c r="D9" s="196"/>
      <c r="E9" s="196"/>
      <c r="F9" s="102"/>
      <c r="G9" s="79"/>
      <c r="H9" s="79"/>
      <c r="I9" s="79"/>
      <c r="J9" s="132" t="s">
        <v>92</v>
      </c>
      <c r="K9" s="79"/>
    </row>
    <row r="10" spans="1:15" ht="9.9499999999999993" customHeight="1">
      <c r="A10" s="83"/>
      <c r="B10" s="83"/>
      <c r="C10" s="83"/>
      <c r="D10" s="101"/>
      <c r="E10" s="75"/>
      <c r="F10" s="102"/>
      <c r="G10" s="79"/>
      <c r="H10" s="79"/>
      <c r="I10" s="79"/>
      <c r="J10" s="79"/>
      <c r="K10" s="79"/>
    </row>
    <row r="11" spans="1:15" ht="20.100000000000001" customHeight="1">
      <c r="A11" s="79"/>
      <c r="B11" s="72"/>
      <c r="C11" s="79"/>
      <c r="D11" s="79"/>
      <c r="E11" s="79"/>
      <c r="F11" s="102"/>
      <c r="G11" s="113" t="s">
        <v>4</v>
      </c>
      <c r="H11" s="113"/>
      <c r="I11" s="79"/>
      <c r="J11" s="1"/>
      <c r="K11" s="79"/>
    </row>
    <row r="12" spans="1:15" ht="20.100000000000001" customHeight="1">
      <c r="A12" s="119"/>
      <c r="B12" s="85"/>
      <c r="C12" s="79"/>
      <c r="D12" s="79"/>
      <c r="E12" s="79"/>
      <c r="F12" s="102"/>
      <c r="G12" s="113" t="s">
        <v>35</v>
      </c>
      <c r="H12" s="113"/>
      <c r="I12" s="173"/>
      <c r="J12" s="179"/>
      <c r="K12" s="174"/>
    </row>
    <row r="13" spans="1:15" ht="20.100000000000001" customHeight="1" thickBot="1">
      <c r="A13" s="175"/>
      <c r="B13" s="176" t="s">
        <v>86</v>
      </c>
      <c r="C13" s="177"/>
      <c r="D13" s="177"/>
      <c r="E13" s="177"/>
      <c r="F13" s="178"/>
      <c r="G13" s="164"/>
      <c r="H13" s="164"/>
      <c r="I13" s="177"/>
      <c r="J13" s="177"/>
      <c r="K13" s="177"/>
      <c r="O13" s="5" t="str" cm="1">
        <f t="array" aca="1" ref="O13" ca="1">IFERROR(IF(J15&lt;1,0,IF(J15&gt;0,IF(J15-J24&lt;0,J15,IF(J15&lt;J24,J24,J24)),IF(J15="",)))(AND(J11&lt;&gt;"",J12&lt;&gt;"")),"")</f>
        <v/>
      </c>
    </row>
    <row r="14" spans="1:15" ht="20.100000000000001" customHeight="1">
      <c r="A14" s="119"/>
      <c r="B14" s="85" t="s">
        <v>89</v>
      </c>
      <c r="C14" s="79"/>
      <c r="D14" s="88"/>
      <c r="E14" s="79"/>
      <c r="F14" s="102"/>
      <c r="G14" s="113"/>
      <c r="H14" s="113"/>
      <c r="I14" s="79"/>
      <c r="J14" s="3"/>
      <c r="K14" s="79"/>
    </row>
    <row r="15" spans="1:15" ht="20.100000000000001" customHeight="1">
      <c r="A15" s="79"/>
      <c r="B15" s="79"/>
      <c r="C15" s="79"/>
      <c r="D15" s="83" t="s">
        <v>16</v>
      </c>
      <c r="E15" s="79"/>
      <c r="F15" s="102"/>
      <c r="G15" s="79"/>
      <c r="H15" s="79"/>
      <c r="I15" s="79"/>
      <c r="J15" s="170"/>
      <c r="K15" s="79"/>
    </row>
    <row r="16" spans="1:15" ht="20.100000000000001" customHeight="1">
      <c r="A16" s="120"/>
      <c r="B16" s="79"/>
      <c r="C16" s="79"/>
      <c r="D16" s="83" t="s">
        <v>17</v>
      </c>
      <c r="E16" s="79"/>
      <c r="F16" s="79"/>
      <c r="G16" s="79"/>
      <c r="H16" s="121" t="s">
        <v>84</v>
      </c>
      <c r="I16" s="79"/>
      <c r="J16" s="192">
        <f>J15*J12</f>
        <v>0</v>
      </c>
    </row>
    <row r="17" spans="1:11" ht="20.100000000000001" customHeight="1">
      <c r="A17" s="81"/>
      <c r="B17" s="79"/>
      <c r="C17" s="79"/>
      <c r="D17" s="83" t="s">
        <v>67</v>
      </c>
      <c r="E17" s="79"/>
      <c r="F17" s="79"/>
      <c r="G17" s="79"/>
      <c r="H17" s="79"/>
      <c r="I17" s="79"/>
      <c r="J17" s="170"/>
      <c r="K17" s="79"/>
    </row>
    <row r="18" spans="1:11" ht="20.100000000000001" customHeight="1">
      <c r="A18" s="81"/>
      <c r="B18" s="79"/>
      <c r="C18" s="79"/>
      <c r="D18" s="83" t="s">
        <v>46</v>
      </c>
      <c r="E18" s="79"/>
      <c r="F18" s="122"/>
      <c r="G18" s="79"/>
      <c r="H18" s="79"/>
      <c r="I18" s="79"/>
      <c r="J18" s="18">
        <f>J16+J17</f>
        <v>0</v>
      </c>
      <c r="K18" s="79"/>
    </row>
    <row r="19" spans="1:11" ht="20.100000000000001" customHeight="1">
      <c r="A19" s="81"/>
      <c r="B19" s="79"/>
      <c r="C19" s="79"/>
      <c r="D19" s="83" t="s">
        <v>18</v>
      </c>
      <c r="E19" s="79"/>
      <c r="F19" s="102"/>
      <c r="G19" s="79"/>
      <c r="H19" s="79"/>
      <c r="I19" s="79"/>
      <c r="J19" s="152">
        <f>IFERROR(IF(J16&lt;1,0,IF(J16&gt;0,IF(J16-J24&lt;0,J16,IF(J16&lt;J24,J24,J24)),IF(J16="",IF(J15&lt;0,0,IF(J15-J24&lt;0,J15,IF(J15&gt;J24,J24,0)))))),"")</f>
        <v>0</v>
      </c>
      <c r="K19" s="79"/>
    </row>
    <row r="20" spans="1:11" ht="20.100000000000001" customHeight="1" thickBot="1">
      <c r="A20" s="81"/>
      <c r="B20" s="79"/>
      <c r="C20" s="79"/>
      <c r="D20" s="83" t="s">
        <v>47</v>
      </c>
      <c r="E20" s="79"/>
      <c r="F20" s="102"/>
      <c r="G20" s="79"/>
      <c r="H20" s="79"/>
      <c r="I20" s="79"/>
      <c r="J20" s="171">
        <f>J18-J19</f>
        <v>0</v>
      </c>
      <c r="K20" s="79"/>
    </row>
    <row r="21" spans="1:11" ht="20.100000000000001" customHeight="1">
      <c r="A21" s="81"/>
      <c r="B21" s="79"/>
      <c r="C21" s="79"/>
      <c r="D21" s="85" t="s">
        <v>65</v>
      </c>
      <c r="E21" s="79"/>
      <c r="F21" s="102"/>
      <c r="G21" s="79"/>
      <c r="H21" s="79"/>
      <c r="I21" s="79"/>
      <c r="J21" s="34">
        <f>IF(J20&gt;0,J20*25%,0)</f>
        <v>0</v>
      </c>
      <c r="K21" s="79"/>
    </row>
    <row r="22" spans="1:11" ht="9.9499999999999993" customHeight="1">
      <c r="A22" s="98"/>
      <c r="B22" s="138"/>
      <c r="C22" s="138"/>
      <c r="D22" s="84"/>
      <c r="E22" s="138"/>
      <c r="F22" s="110"/>
      <c r="G22" s="138"/>
      <c r="H22" s="138"/>
      <c r="I22" s="138"/>
      <c r="J22" s="35"/>
      <c r="K22" s="138"/>
    </row>
    <row r="23" spans="1:11" ht="20.100000000000001" customHeight="1">
      <c r="A23" s="81"/>
      <c r="B23" s="72" t="s">
        <v>48</v>
      </c>
      <c r="C23" s="79"/>
      <c r="D23" s="85"/>
      <c r="E23" s="79"/>
      <c r="F23" s="102"/>
      <c r="G23" s="79"/>
      <c r="H23" s="79"/>
      <c r="I23" s="79"/>
      <c r="J23" s="34"/>
      <c r="K23" s="79"/>
    </row>
    <row r="24" spans="1:11" ht="20.100000000000001" customHeight="1">
      <c r="A24" s="79"/>
      <c r="B24" s="79"/>
      <c r="C24" s="79"/>
      <c r="D24" s="83" t="s">
        <v>19</v>
      </c>
      <c r="E24" s="79"/>
      <c r="F24" s="102"/>
      <c r="G24" s="79"/>
      <c r="H24" s="79"/>
      <c r="I24" s="79"/>
      <c r="J24" s="170"/>
      <c r="K24" s="79"/>
    </row>
    <row r="25" spans="1:11" ht="20.100000000000001" customHeight="1">
      <c r="A25" s="71"/>
      <c r="B25" s="79"/>
      <c r="C25" s="79"/>
      <c r="D25" s="83" t="s">
        <v>20</v>
      </c>
      <c r="E25" s="79"/>
      <c r="F25" s="102"/>
      <c r="G25" s="79"/>
      <c r="H25" s="79"/>
      <c r="I25" s="79"/>
      <c r="J25" s="36">
        <f>J19</f>
        <v>0</v>
      </c>
      <c r="K25" s="79"/>
    </row>
    <row r="26" spans="1:11" ht="20.100000000000001" customHeight="1" thickBot="1">
      <c r="A26" s="71"/>
      <c r="B26" s="79"/>
      <c r="C26" s="79"/>
      <c r="D26" s="83" t="s">
        <v>21</v>
      </c>
      <c r="E26" s="79"/>
      <c r="F26" s="102"/>
      <c r="G26" s="79"/>
      <c r="H26" s="79"/>
      <c r="I26" s="79"/>
      <c r="J26" s="38">
        <f>IF(J20&lt;0,-J20,0)</f>
        <v>0</v>
      </c>
      <c r="K26" s="79"/>
    </row>
    <row r="27" spans="1:11" ht="20.100000000000001" customHeight="1">
      <c r="A27" s="81"/>
      <c r="B27" s="79"/>
      <c r="C27" s="79"/>
      <c r="D27" s="72" t="s">
        <v>81</v>
      </c>
      <c r="E27" s="79"/>
      <c r="F27" s="102"/>
      <c r="G27" s="79"/>
      <c r="H27" s="79"/>
      <c r="I27" s="79"/>
      <c r="J27" s="34">
        <f>J24-J25+J26</f>
        <v>0</v>
      </c>
      <c r="K27" s="79"/>
    </row>
    <row r="28" spans="1:11" ht="9.9499999999999993" customHeight="1">
      <c r="A28" s="98"/>
      <c r="B28" s="138"/>
      <c r="C28" s="138"/>
      <c r="D28" s="86"/>
      <c r="E28" s="138"/>
      <c r="F28" s="110"/>
      <c r="G28" s="138"/>
      <c r="H28" s="138"/>
      <c r="I28" s="138"/>
      <c r="J28" s="35"/>
      <c r="K28" s="138"/>
    </row>
    <row r="29" spans="1:11" ht="20.100000000000001" customHeight="1">
      <c r="A29" s="81"/>
      <c r="B29" s="72" t="s">
        <v>30</v>
      </c>
      <c r="C29" s="79"/>
      <c r="D29" s="72"/>
      <c r="E29" s="79"/>
      <c r="F29" s="102"/>
      <c r="G29" s="79"/>
      <c r="H29" s="79"/>
      <c r="I29" s="79"/>
      <c r="J29" s="34"/>
      <c r="K29" s="79"/>
    </row>
    <row r="30" spans="1:11" ht="20.100000000000001" customHeight="1">
      <c r="A30" s="79"/>
      <c r="B30" s="79"/>
      <c r="C30" s="79"/>
      <c r="D30" s="83" t="s">
        <v>44</v>
      </c>
      <c r="E30" s="79"/>
      <c r="F30" s="102"/>
      <c r="G30" s="79"/>
      <c r="H30" s="79"/>
      <c r="I30" s="79"/>
      <c r="J30" s="15"/>
      <c r="K30" s="79"/>
    </row>
    <row r="31" spans="1:11" ht="20.100000000000001" customHeight="1">
      <c r="A31" s="120"/>
      <c r="B31" s="79"/>
      <c r="C31" s="79"/>
      <c r="D31" s="79" t="s">
        <v>90</v>
      </c>
      <c r="E31" s="79"/>
      <c r="F31" s="102"/>
      <c r="G31" s="79"/>
      <c r="H31" s="79"/>
      <c r="I31" s="79"/>
      <c r="J31" s="15"/>
      <c r="K31" s="79"/>
    </row>
    <row r="32" spans="1:11" ht="20.100000000000001" customHeight="1">
      <c r="A32" s="120"/>
      <c r="B32" s="79"/>
      <c r="C32" s="79"/>
      <c r="D32" s="133" t="s">
        <v>101</v>
      </c>
      <c r="E32" s="79"/>
      <c r="F32" s="102"/>
      <c r="G32" s="79"/>
      <c r="H32" s="79"/>
      <c r="I32" s="79"/>
      <c r="J32" s="15"/>
      <c r="K32" s="79"/>
    </row>
    <row r="33" spans="1:11" ht="20.100000000000001" customHeight="1">
      <c r="A33" s="81"/>
      <c r="B33" s="79"/>
      <c r="C33" s="79"/>
      <c r="D33" s="79" t="s">
        <v>95</v>
      </c>
      <c r="E33" s="79"/>
      <c r="F33" s="102"/>
      <c r="G33" s="79"/>
      <c r="H33" s="79"/>
      <c r="I33" s="79"/>
      <c r="J33" s="15"/>
      <c r="K33" s="79"/>
    </row>
    <row r="34" spans="1:11" ht="20.100000000000001" customHeight="1">
      <c r="A34" s="81"/>
      <c r="B34" s="79"/>
      <c r="C34" s="79"/>
      <c r="D34" s="134" t="s">
        <v>91</v>
      </c>
      <c r="E34" s="79"/>
      <c r="F34" s="102"/>
      <c r="G34" s="79"/>
      <c r="H34" s="79"/>
      <c r="I34" s="79"/>
      <c r="J34" s="15"/>
      <c r="K34" s="79"/>
    </row>
    <row r="35" spans="1:11" ht="9.9499999999999993" customHeight="1">
      <c r="A35" s="98"/>
      <c r="B35" s="139"/>
      <c r="C35" s="140"/>
      <c r="D35" s="111"/>
      <c r="E35" s="138"/>
      <c r="F35" s="110"/>
      <c r="G35" s="138"/>
      <c r="H35" s="138"/>
      <c r="I35" s="138"/>
      <c r="J35" s="19"/>
      <c r="K35" s="138"/>
    </row>
    <row r="36" spans="1:11" ht="20.100000000000001" customHeight="1">
      <c r="A36" s="81"/>
      <c r="B36" s="72" t="s">
        <v>85</v>
      </c>
      <c r="C36" s="135"/>
      <c r="D36" s="83"/>
      <c r="E36" s="79"/>
      <c r="F36" s="102"/>
      <c r="G36" s="79"/>
      <c r="H36" s="79"/>
      <c r="I36" s="79"/>
      <c r="J36" s="15"/>
      <c r="K36" s="79"/>
    </row>
    <row r="37" spans="1:11" ht="20.100000000000001" customHeight="1">
      <c r="A37" s="123"/>
      <c r="B37" s="79"/>
      <c r="C37" s="79"/>
      <c r="D37" s="83" t="s">
        <v>78</v>
      </c>
      <c r="E37" s="79"/>
      <c r="F37" s="102"/>
      <c r="G37" s="124"/>
      <c r="H37" s="124"/>
      <c r="I37" s="125"/>
      <c r="J37" s="15"/>
      <c r="K37" s="79"/>
    </row>
    <row r="38" spans="1:11" ht="20.100000000000001" customHeight="1">
      <c r="A38" s="126"/>
      <c r="B38" s="79"/>
      <c r="C38" s="79"/>
      <c r="D38" s="102" t="s">
        <v>79</v>
      </c>
      <c r="E38" s="79"/>
      <c r="F38" s="102"/>
      <c r="G38" s="124"/>
      <c r="H38" s="124"/>
      <c r="I38" s="125"/>
      <c r="J38" s="15"/>
      <c r="K38" s="79"/>
    </row>
    <row r="39" spans="1:11" ht="20.100000000000001" customHeight="1">
      <c r="A39" s="71"/>
      <c r="B39" s="79"/>
      <c r="C39" s="79"/>
      <c r="D39" s="134" t="s">
        <v>80</v>
      </c>
      <c r="E39" s="79"/>
      <c r="F39" s="102"/>
      <c r="G39" s="79"/>
      <c r="H39" s="79"/>
      <c r="I39" s="79"/>
      <c r="J39" s="15"/>
      <c r="K39" s="79"/>
    </row>
    <row r="40" spans="1:11" ht="9.9499999999999993" customHeight="1">
      <c r="A40" s="82"/>
      <c r="B40" s="138"/>
      <c r="C40" s="138"/>
      <c r="D40" s="141"/>
      <c r="E40" s="138"/>
      <c r="F40" s="110"/>
      <c r="G40" s="138"/>
      <c r="H40" s="138"/>
      <c r="I40" s="138"/>
      <c r="J40" s="19"/>
      <c r="K40" s="138"/>
    </row>
    <row r="41" spans="1:11" ht="20.100000000000001" customHeight="1">
      <c r="A41" s="71"/>
      <c r="B41" s="72" t="s">
        <v>45</v>
      </c>
      <c r="C41" s="79"/>
      <c r="D41" s="134"/>
      <c r="E41" s="79"/>
      <c r="F41" s="102"/>
      <c r="G41" s="79"/>
      <c r="H41" s="79"/>
      <c r="I41" s="79"/>
      <c r="J41" s="15"/>
      <c r="K41" s="79"/>
    </row>
    <row r="42" spans="1:11" ht="20.100000000000001" customHeight="1">
      <c r="A42" s="79"/>
      <c r="B42" s="79"/>
      <c r="C42" s="79"/>
      <c r="D42" s="83" t="s">
        <v>49</v>
      </c>
      <c r="E42" s="79"/>
      <c r="F42" s="102"/>
      <c r="G42" s="79"/>
      <c r="H42" s="79"/>
      <c r="I42" s="79"/>
      <c r="J42" s="15"/>
      <c r="K42" s="79"/>
    </row>
    <row r="43" spans="1:11" ht="9.9499999999999993" customHeight="1" thickBot="1">
      <c r="A43" s="127"/>
      <c r="B43" s="136"/>
      <c r="C43" s="136"/>
      <c r="D43" s="136"/>
      <c r="E43" s="128"/>
      <c r="F43" s="129"/>
      <c r="G43" s="128"/>
      <c r="H43" s="128"/>
      <c r="I43" s="128"/>
      <c r="J43" s="23"/>
      <c r="K43" s="128"/>
    </row>
    <row r="44" spans="1:11" ht="20.100000000000001" customHeight="1">
      <c r="A44" s="79"/>
      <c r="B44" s="72" t="s">
        <v>68</v>
      </c>
      <c r="C44" s="137"/>
      <c r="D44" s="137"/>
      <c r="E44" s="79"/>
      <c r="F44" s="79"/>
      <c r="G44" s="79"/>
      <c r="H44" s="79"/>
      <c r="I44" s="79"/>
      <c r="J44" s="130"/>
      <c r="K44" s="79"/>
    </row>
    <row r="45" spans="1:11" ht="9.9499999999999993" customHeight="1">
      <c r="A45" s="79"/>
      <c r="B45" s="72"/>
      <c r="C45" s="137"/>
      <c r="D45" s="137"/>
      <c r="E45" s="79"/>
      <c r="F45" s="79"/>
      <c r="G45" s="79"/>
      <c r="H45" s="79"/>
      <c r="I45" s="79"/>
      <c r="J45" s="130"/>
      <c r="K45" s="79"/>
    </row>
    <row r="46" spans="1:11" ht="20.100000000000001" customHeight="1">
      <c r="A46" s="79"/>
      <c r="B46" s="77" t="s">
        <v>31</v>
      </c>
      <c r="C46" s="79"/>
      <c r="D46" s="180"/>
      <c r="E46" s="193"/>
      <c r="F46" s="194"/>
      <c r="G46" s="79"/>
      <c r="H46" s="79"/>
      <c r="I46" s="79"/>
      <c r="J46" s="75"/>
      <c r="K46" s="79"/>
    </row>
    <row r="47" spans="1:11" ht="20.100000000000001" customHeight="1">
      <c r="A47" s="75"/>
      <c r="B47" s="75"/>
      <c r="C47" s="81"/>
      <c r="D47" s="77" t="s">
        <v>32</v>
      </c>
      <c r="E47" s="79"/>
      <c r="F47" s="102"/>
      <c r="G47" s="79"/>
      <c r="H47" s="79"/>
      <c r="I47" s="79"/>
      <c r="J47" s="75"/>
      <c r="K47" s="79"/>
    </row>
    <row r="48" spans="1:11" ht="9.9499999999999993" customHeight="1">
      <c r="A48" s="75"/>
      <c r="B48" s="75"/>
      <c r="C48" s="75"/>
      <c r="D48" s="75"/>
      <c r="E48" s="79"/>
      <c r="F48" s="102"/>
      <c r="G48" s="79"/>
      <c r="H48" s="79"/>
      <c r="I48" s="79"/>
      <c r="J48" s="75"/>
      <c r="K48" s="79"/>
    </row>
    <row r="49" spans="1:11" ht="24" customHeight="1">
      <c r="A49" s="66"/>
      <c r="B49" s="66" t="s">
        <v>104</v>
      </c>
      <c r="C49" s="67"/>
      <c r="D49" s="67"/>
      <c r="E49" s="67"/>
      <c r="F49" s="67"/>
      <c r="G49" s="67"/>
      <c r="H49" s="67"/>
      <c r="I49" s="67"/>
      <c r="J49" s="74" t="s">
        <v>33</v>
      </c>
      <c r="K49" s="67"/>
    </row>
    <row r="50" spans="1:1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1:1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</row>
    <row r="205" spans="1:1" hidden="1">
      <c r="A205" s="5" t="s">
        <v>50</v>
      </c>
    </row>
    <row r="206" spans="1:1" hidden="1">
      <c r="A206" s="5" t="s">
        <v>51</v>
      </c>
    </row>
    <row r="207" spans="1:1" hidden="1">
      <c r="A207" s="5" t="s">
        <v>52</v>
      </c>
    </row>
    <row r="208" spans="1:1" hidden="1">
      <c r="A208" s="5" t="s">
        <v>53</v>
      </c>
    </row>
    <row r="209" spans="1:1" hidden="1">
      <c r="A209" s="5" t="s">
        <v>54</v>
      </c>
    </row>
    <row r="210" spans="1:1" hidden="1">
      <c r="A210" s="5" t="s">
        <v>55</v>
      </c>
    </row>
    <row r="211" spans="1:1" hidden="1">
      <c r="A211" s="5" t="s">
        <v>56</v>
      </c>
    </row>
    <row r="212" spans="1:1" hidden="1">
      <c r="A212" s="5" t="s">
        <v>57</v>
      </c>
    </row>
    <row r="213" spans="1:1" hidden="1">
      <c r="A213" s="5" t="s">
        <v>58</v>
      </c>
    </row>
    <row r="214" spans="1:1" hidden="1">
      <c r="A214" s="5" t="s">
        <v>59</v>
      </c>
    </row>
    <row r="215" spans="1:1" hidden="1">
      <c r="A215" s="5" t="s">
        <v>34</v>
      </c>
    </row>
  </sheetData>
  <sheetProtection algorithmName="SHA-512" hashValue="xNz1wgEUHnwJizzsRxRD251KtivwB/fEO40CiVEoOxu4ucpK94LZlMihAudtIeaSAq6J4Ty9CU7bSEkvps0ICg==" saltValue="XyIMkLu5zhWdo/9+/JdbNw==" spinCount="100000" sheet="1" selectLockedCells="1"/>
  <protectedRanges>
    <protectedRange sqref="D6:D9 J6 J24 J11:J12 D46:E46 J15 J17" name="Område1_1"/>
  </protectedRanges>
  <mergeCells count="7">
    <mergeCell ref="E46:F46"/>
    <mergeCell ref="A2:K2"/>
    <mergeCell ref="A3:K3"/>
    <mergeCell ref="D6:E6"/>
    <mergeCell ref="D7:E7"/>
    <mergeCell ref="D8:E8"/>
    <mergeCell ref="D9:E9"/>
  </mergeCells>
  <conditionalFormatting sqref="D6:D9">
    <cfRule type="containsBlanks" dxfId="28" priority="17">
      <formula>LEN(TRIM(D6))=0</formula>
    </cfRule>
  </conditionalFormatting>
  <conditionalFormatting sqref="D46:E46">
    <cfRule type="containsBlanks" dxfId="27" priority="15">
      <formula>LEN(TRIM(D46))=0</formula>
    </cfRule>
  </conditionalFormatting>
  <conditionalFormatting sqref="J6">
    <cfRule type="containsBlanks" dxfId="26" priority="23">
      <formula>LEN(TRIM(J6))=0</formula>
    </cfRule>
  </conditionalFormatting>
  <conditionalFormatting sqref="J11:J12 J15 J24">
    <cfRule type="containsBlanks" dxfId="25" priority="9">
      <formula>LEN(TRIM(J11))=0</formula>
    </cfRule>
  </conditionalFormatting>
  <conditionalFormatting sqref="J17">
    <cfRule type="containsBlanks" dxfId="24" priority="1">
      <formula>LEN(TRIM(J17))=0</formula>
    </cfRule>
  </conditionalFormatting>
  <dataValidations count="5">
    <dataValidation type="custom" showInputMessage="1" showErrorMessage="1" errorTitle="For mange decimaler" error="Kurs angives med højst 6 decimaler" prompt="DKK indtast 1,00 ellers ....._x000a_Nationalbankens gennemsnitskurs for indkomståret_x000a__x000a__x000a_" sqref="J12" xr:uid="{D9948FBB-E5B2-4F32-856F-5001B4E75215}">
      <formula1>J12=ROUND(J12,6)</formula1>
    </dataValidation>
    <dataValidation type="list" showInputMessage="1" showErrorMessage="1" sqref="J11" xr:uid="{2241096C-D9AB-439F-9FB2-D6EB3982A3D8}">
      <formula1>$A$205:$A$215</formula1>
    </dataValidation>
    <dataValidation type="custom" showInputMessage="1" showErrorMessage="1" error="Denne celle må ikke redigeres." prompt="Beløbet skal være årets skattepligtig indkomst før eventuel overførsel af underskud til selskabsskattepligtig indkomst, jf. kulbrinteskattelovens § 11, stk. 2." sqref="H16" xr:uid="{5EEA5DF9-16BA-4C75-8B40-D8E496B6E4F9}">
      <formula1>H16="i"</formula1>
    </dataValidation>
    <dataValidation type="custom" showInputMessage="1" showErrorMessage="1" errorTitle="OBS! Feltets betingelser:" error="1. Valuta og kurs skal være udfyldt." sqref="J15 J24" xr:uid="{3948A741-CD99-4660-8B23-86EA724BD9F6}">
      <formula1>AND(J$12&lt;&gt;"",J$11&lt;&gt;"")</formula1>
    </dataValidation>
    <dataValidation type="custom" showInputMessage="1" showErrorMessage="1" errorTitle="OBS! Feltets betingelser:" error="1. Valuta og kurs skal være udfyldt._x000a_2. Beløbet må ikke være negativt._x000a_3. Beløbet må ikke overstige det negative værdi af beløbet i J16._x000a_4. Efterlades tom eller udfyldes med 0, hvis beløbet i J16 er positiv." sqref="J17" xr:uid="{550DEFAC-49D1-4C17-B39F-359B9D54ADAF}">
      <formula1>AND(J11&lt;&gt;"",J12&lt;&gt;"",J17&gt;-1,IF(J16&lt;0,J17&lt;=(-J16),OR(J17="",J17=0)))</formula1>
    </dataValidation>
  </dataValidations>
  <hyperlinks>
    <hyperlink ref="J8" r:id="rId1" xr:uid="{87F12E22-C8EE-4430-9242-039DC132378F}"/>
  </hyperlinks>
  <pageMargins left="0.7" right="0.7" top="0.75" bottom="0.75" header="0.3" footer="0.3"/>
  <pageSetup paperSize="9" scale="51" fitToHeight="0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9</xdr:col>
                    <xdr:colOff>209550</xdr:colOff>
                    <xdr:row>28</xdr:row>
                    <xdr:rowOff>171450</xdr:rowOff>
                  </from>
                  <to>
                    <xdr:col>9</xdr:col>
                    <xdr:colOff>676275</xdr:colOff>
                    <xdr:row>30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9</xdr:col>
                    <xdr:colOff>990600</xdr:colOff>
                    <xdr:row>40</xdr:row>
                    <xdr:rowOff>133350</xdr:rowOff>
                  </from>
                  <to>
                    <xdr:col>10</xdr:col>
                    <xdr:colOff>85725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9</xdr:col>
                    <xdr:colOff>209550</xdr:colOff>
                    <xdr:row>30</xdr:row>
                    <xdr:rowOff>38100</xdr:rowOff>
                  </from>
                  <to>
                    <xdr:col>9</xdr:col>
                    <xdr:colOff>676275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Fill="0" autoLine="0" autoPict="0">
                <anchor moveWithCells="1">
                  <from>
                    <xdr:col>9</xdr:col>
                    <xdr:colOff>209550</xdr:colOff>
                    <xdr:row>32</xdr:row>
                    <xdr:rowOff>9525</xdr:rowOff>
                  </from>
                  <to>
                    <xdr:col>9</xdr:col>
                    <xdr:colOff>676275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9" name="Check Box 10">
              <controlPr defaultSize="0" autoFill="0" autoLine="0" autoPict="0">
                <anchor moveWithCells="1">
                  <from>
                    <xdr:col>9</xdr:col>
                    <xdr:colOff>228600</xdr:colOff>
                    <xdr:row>40</xdr:row>
                    <xdr:rowOff>133350</xdr:rowOff>
                  </from>
                  <to>
                    <xdr:col>9</xdr:col>
                    <xdr:colOff>695325</xdr:colOff>
                    <xdr:row>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0" name="Check Box 19">
              <controlPr defaultSize="0" autoFill="0" autoLine="0" autoPict="0">
                <anchor moveWithCells="1">
                  <from>
                    <xdr:col>9</xdr:col>
                    <xdr:colOff>962025</xdr:colOff>
                    <xdr:row>28</xdr:row>
                    <xdr:rowOff>171450</xdr:rowOff>
                  </from>
                  <to>
                    <xdr:col>10</xdr:col>
                    <xdr:colOff>57150</xdr:colOff>
                    <xdr:row>30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1" name="Check Box 42">
              <controlPr defaultSize="0" autoFill="0" autoLine="0" autoPict="0">
                <anchor moveWithCells="1">
                  <from>
                    <xdr:col>9</xdr:col>
                    <xdr:colOff>962025</xdr:colOff>
                    <xdr:row>30</xdr:row>
                    <xdr:rowOff>38100</xdr:rowOff>
                  </from>
                  <to>
                    <xdr:col>10</xdr:col>
                    <xdr:colOff>57150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2" name="Check Box 43">
              <controlPr defaultSize="0" autoFill="0" autoLine="0" autoPict="0">
                <anchor moveWithCells="1">
                  <from>
                    <xdr:col>9</xdr:col>
                    <xdr:colOff>981075</xdr:colOff>
                    <xdr:row>32</xdr:row>
                    <xdr:rowOff>9525</xdr:rowOff>
                  </from>
                  <to>
                    <xdr:col>10</xdr:col>
                    <xdr:colOff>66675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3" name="Check Box 45">
              <controlPr defaultSize="0" autoFill="0" autoLine="0" autoPict="0">
                <anchor moveWithCells="1">
                  <from>
                    <xdr:col>9</xdr:col>
                    <xdr:colOff>209550</xdr:colOff>
                    <xdr:row>37</xdr:row>
                    <xdr:rowOff>66675</xdr:rowOff>
                  </from>
                  <to>
                    <xdr:col>9</xdr:col>
                    <xdr:colOff>676275</xdr:colOff>
                    <xdr:row>38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4" name="Check Box 46">
              <controlPr defaultSize="0" autoFill="0" autoLine="0" autoPict="0">
                <anchor moveWithCells="1">
                  <from>
                    <xdr:col>9</xdr:col>
                    <xdr:colOff>971550</xdr:colOff>
                    <xdr:row>35</xdr:row>
                    <xdr:rowOff>171450</xdr:rowOff>
                  </from>
                  <to>
                    <xdr:col>10</xdr:col>
                    <xdr:colOff>66675</xdr:colOff>
                    <xdr:row>37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5" name="Check Box 47">
              <controlPr defaultSize="0" autoFill="0" autoLine="0" autoPict="0">
                <anchor moveWithCells="1">
                  <from>
                    <xdr:col>9</xdr:col>
                    <xdr:colOff>971550</xdr:colOff>
                    <xdr:row>37</xdr:row>
                    <xdr:rowOff>66675</xdr:rowOff>
                  </from>
                  <to>
                    <xdr:col>10</xdr:col>
                    <xdr:colOff>66675</xdr:colOff>
                    <xdr:row>38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16" name="Check Box 48">
              <controlPr defaultSize="0" autoFill="0" autoLine="0" autoPict="0">
                <anchor moveWithCells="1">
                  <from>
                    <xdr:col>9</xdr:col>
                    <xdr:colOff>209550</xdr:colOff>
                    <xdr:row>35</xdr:row>
                    <xdr:rowOff>171450</xdr:rowOff>
                  </from>
                  <to>
                    <xdr:col>9</xdr:col>
                    <xdr:colOff>676275</xdr:colOff>
                    <xdr:row>37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7BABD-FC22-4DBA-878C-AFD9D9D1AA9B}">
  <sheetPr codeName="Ark2">
    <pageSetUpPr fitToPage="1"/>
  </sheetPr>
  <dimension ref="A1:N218"/>
  <sheetViews>
    <sheetView showGridLines="0" zoomScaleNormal="100" zoomScaleSheetLayoutView="50" workbookViewId="0">
      <selection activeCell="D6" sqref="D6:E6"/>
    </sheetView>
  </sheetViews>
  <sheetFormatPr defaultColWidth="9.140625" defaultRowHeight="15"/>
  <cols>
    <col min="1" max="1" width="2.7109375" customWidth="1"/>
    <col min="2" max="2" width="16.7109375" customWidth="1"/>
    <col min="3" max="3" width="1.7109375" customWidth="1"/>
    <col min="4" max="4" width="13.7109375" customWidth="1"/>
    <col min="5" max="5" width="72.7109375" customWidth="1"/>
    <col min="6" max="6" width="4.7109375" customWidth="1"/>
    <col min="7" max="7" width="22.7109375" customWidth="1"/>
    <col min="8" max="8" width="1.7109375" customWidth="1"/>
    <col min="9" max="9" width="20.7109375" customWidth="1"/>
    <col min="10" max="10" width="2.7109375" customWidth="1"/>
    <col min="12" max="12" width="2.7109375" customWidth="1"/>
  </cols>
  <sheetData>
    <row r="1" spans="1:13" ht="12" customHeight="1">
      <c r="A1" s="64"/>
      <c r="B1" s="64"/>
      <c r="C1" s="64"/>
      <c r="D1" s="64"/>
      <c r="E1" s="64"/>
      <c r="F1" s="64"/>
      <c r="G1" s="64"/>
      <c r="H1" s="64"/>
      <c r="I1" s="64"/>
      <c r="J1" s="64"/>
    </row>
    <row r="2" spans="1:13" ht="63.95" customHeight="1">
      <c r="A2" s="65"/>
      <c r="B2" s="65"/>
      <c r="C2" s="65"/>
      <c r="D2" s="65"/>
      <c r="E2" s="65"/>
      <c r="F2" s="65"/>
      <c r="G2" s="65"/>
      <c r="H2" s="65"/>
      <c r="I2" s="65"/>
      <c r="J2" s="65"/>
    </row>
    <row r="3" spans="1:13" ht="20.100000000000001" customHeight="1">
      <c r="A3" s="195" t="s">
        <v>93</v>
      </c>
      <c r="B3" s="195"/>
      <c r="C3" s="195"/>
      <c r="D3" s="195"/>
      <c r="E3" s="195"/>
      <c r="F3" s="195"/>
      <c r="G3" s="195"/>
      <c r="H3" s="195"/>
      <c r="I3" s="195"/>
      <c r="J3" s="195"/>
    </row>
    <row r="4" spans="1:13" ht="20.100000000000001" customHeight="1">
      <c r="A4" s="65"/>
      <c r="B4" s="68" t="s">
        <v>96</v>
      </c>
      <c r="C4" s="68"/>
      <c r="D4" s="68"/>
      <c r="E4" s="68"/>
      <c r="F4" s="68"/>
      <c r="G4" s="68"/>
      <c r="H4" s="68"/>
      <c r="I4" s="70">
        <v>46082</v>
      </c>
      <c r="J4" s="69"/>
    </row>
    <row r="5" spans="1:13" ht="9.9499999999999993" customHeight="1"/>
    <row r="6" spans="1:13" ht="20.100000000000001" customHeight="1">
      <c r="A6" s="22"/>
      <c r="B6" s="73" t="s">
        <v>0</v>
      </c>
      <c r="C6" s="112"/>
      <c r="D6" s="197"/>
      <c r="E6" s="198"/>
      <c r="G6" s="97" t="s">
        <v>1</v>
      </c>
      <c r="H6" s="27"/>
      <c r="I6" s="146"/>
      <c r="J6" s="22"/>
      <c r="K6" s="22"/>
      <c r="L6" s="22"/>
      <c r="M6" s="22"/>
    </row>
    <row r="7" spans="1:13" ht="20.100000000000001" customHeight="1">
      <c r="A7" s="22"/>
      <c r="B7" s="22"/>
      <c r="C7" s="22"/>
      <c r="D7" s="197"/>
      <c r="E7" s="198"/>
      <c r="G7" s="22"/>
      <c r="H7" s="22"/>
      <c r="I7" t="s">
        <v>2</v>
      </c>
      <c r="J7" s="22"/>
      <c r="K7" s="22"/>
      <c r="L7" s="22"/>
      <c r="M7" s="22"/>
    </row>
    <row r="8" spans="1:13" ht="20.100000000000001" customHeight="1">
      <c r="A8" s="22"/>
      <c r="B8" s="22"/>
      <c r="C8" s="22"/>
      <c r="D8" s="197"/>
      <c r="E8" s="198"/>
      <c r="G8" s="28"/>
      <c r="H8" s="28"/>
      <c r="I8" s="2" t="s">
        <v>3</v>
      </c>
      <c r="J8" s="22"/>
      <c r="K8" s="22"/>
      <c r="L8" s="22"/>
      <c r="M8" s="22"/>
    </row>
    <row r="9" spans="1:13" ht="20.100000000000001" customHeight="1">
      <c r="A9" s="22"/>
      <c r="B9" s="22"/>
      <c r="C9" s="22"/>
      <c r="D9" s="197"/>
      <c r="E9" s="198"/>
      <c r="G9" s="29"/>
      <c r="H9" s="29"/>
      <c r="I9" s="30" t="s">
        <v>92</v>
      </c>
      <c r="J9" s="22"/>
      <c r="K9" s="22"/>
      <c r="L9" s="22"/>
      <c r="M9" s="22"/>
    </row>
    <row r="10" spans="1:13" ht="9.9499999999999993" customHeight="1">
      <c r="A10" s="22"/>
      <c r="B10" s="22"/>
      <c r="C10" s="22"/>
      <c r="D10" s="22"/>
      <c r="E10" s="22"/>
      <c r="F10" s="22"/>
      <c r="G10" s="29"/>
      <c r="H10" s="29"/>
      <c r="I10" s="30"/>
      <c r="J10" s="22"/>
      <c r="K10" s="22"/>
      <c r="L10" s="22"/>
      <c r="M10" s="22"/>
    </row>
    <row r="11" spans="1:13" ht="20.100000000000001" customHeight="1">
      <c r="A11" s="79"/>
      <c r="B11" s="72"/>
      <c r="C11" s="72"/>
      <c r="D11" s="72"/>
      <c r="E11" s="72"/>
      <c r="F11" s="72"/>
      <c r="G11" s="113" t="s">
        <v>4</v>
      </c>
      <c r="H11" s="99"/>
      <c r="I11" s="1"/>
      <c r="J11" s="22"/>
      <c r="K11" s="22"/>
      <c r="L11" s="22"/>
      <c r="M11" s="22"/>
    </row>
    <row r="12" spans="1:13" ht="20.100000000000001" customHeight="1">
      <c r="A12" s="72"/>
      <c r="B12" s="72"/>
      <c r="C12" s="72"/>
      <c r="D12" s="72"/>
      <c r="E12" s="72"/>
      <c r="F12" s="72"/>
      <c r="G12" s="113" t="s">
        <v>35</v>
      </c>
      <c r="H12" s="100"/>
      <c r="I12" s="167"/>
      <c r="J12" s="31"/>
      <c r="K12" s="22"/>
      <c r="L12" s="22"/>
      <c r="M12" s="22"/>
    </row>
    <row r="13" spans="1:13" ht="20.100000000000001" customHeight="1" thickBot="1">
      <c r="A13" s="163"/>
      <c r="B13" s="163" t="s">
        <v>86</v>
      </c>
      <c r="C13" s="163"/>
      <c r="D13" s="163"/>
      <c r="E13" s="163"/>
      <c r="F13" s="163"/>
      <c r="G13" s="164"/>
      <c r="H13" s="165"/>
      <c r="I13" s="164"/>
      <c r="J13" s="166"/>
      <c r="K13" s="22"/>
      <c r="L13" s="22"/>
      <c r="M13" s="22"/>
    </row>
    <row r="14" spans="1:13" ht="20.100000000000001" customHeight="1">
      <c r="A14" s="87"/>
      <c r="B14" s="72" t="s">
        <v>5</v>
      </c>
      <c r="C14" s="87"/>
      <c r="D14" s="72"/>
      <c r="E14" s="72"/>
      <c r="F14" s="72"/>
      <c r="G14" s="100"/>
      <c r="H14" s="100"/>
      <c r="I14" s="32"/>
      <c r="J14" s="31"/>
      <c r="K14" s="22"/>
      <c r="L14" s="22"/>
      <c r="M14" s="22"/>
    </row>
    <row r="15" spans="1:13" ht="20.100000000000001" customHeight="1">
      <c r="A15" s="79"/>
      <c r="B15" s="87"/>
      <c r="C15" s="87"/>
      <c r="D15" s="101" t="s">
        <v>6</v>
      </c>
      <c r="E15" s="101"/>
      <c r="F15" s="101"/>
      <c r="G15" s="83"/>
      <c r="H15" s="83"/>
      <c r="I15" s="148"/>
      <c r="J15" s="31"/>
      <c r="K15" s="22"/>
      <c r="L15" s="22"/>
      <c r="M15" s="22"/>
    </row>
    <row r="16" spans="1:13" ht="20.100000000000001" customHeight="1">
      <c r="A16" s="102"/>
      <c r="B16" s="102"/>
      <c r="C16" s="102"/>
      <c r="D16" s="101" t="s">
        <v>7</v>
      </c>
      <c r="E16" s="101"/>
      <c r="F16" s="101"/>
      <c r="G16" s="83"/>
      <c r="H16" s="83"/>
      <c r="I16" s="148"/>
      <c r="J16" s="33"/>
      <c r="K16" s="22"/>
      <c r="L16" s="22"/>
      <c r="M16" s="22"/>
    </row>
    <row r="17" spans="1:14" ht="20.100000000000001" customHeight="1" thickBot="1">
      <c r="A17" s="102"/>
      <c r="B17" s="102"/>
      <c r="C17" s="102"/>
      <c r="D17" s="101" t="s">
        <v>61</v>
      </c>
      <c r="E17" s="101"/>
      <c r="F17" s="101"/>
      <c r="G17" s="83"/>
      <c r="H17" s="83"/>
      <c r="I17" s="149"/>
      <c r="J17" s="22"/>
      <c r="K17" s="22"/>
      <c r="L17" s="22"/>
      <c r="M17" s="22"/>
    </row>
    <row r="18" spans="1:14" ht="20.100000000000001" customHeight="1">
      <c r="A18" s="105"/>
      <c r="B18" s="105"/>
      <c r="C18" s="105"/>
      <c r="D18" s="78" t="s">
        <v>8</v>
      </c>
      <c r="E18" s="78"/>
      <c r="F18" s="78"/>
      <c r="G18" s="72"/>
      <c r="H18" s="72"/>
      <c r="I18" s="34">
        <f>SUM(I15:I17)</f>
        <v>0</v>
      </c>
      <c r="J18" s="22"/>
      <c r="K18" s="22"/>
      <c r="L18" s="22"/>
      <c r="M18" s="22"/>
    </row>
    <row r="19" spans="1:14" ht="9.9499999999999993" customHeight="1">
      <c r="A19" s="160"/>
      <c r="B19" s="160"/>
      <c r="C19" s="160"/>
      <c r="D19" s="161"/>
      <c r="E19" s="161"/>
      <c r="F19" s="161"/>
      <c r="G19" s="147"/>
      <c r="H19" s="147"/>
      <c r="I19" s="162"/>
      <c r="J19" s="159"/>
      <c r="K19" s="22"/>
      <c r="L19" s="22"/>
      <c r="M19" s="22"/>
    </row>
    <row r="20" spans="1:14" ht="20.100000000000001" customHeight="1">
      <c r="A20" s="87"/>
      <c r="B20" s="72" t="s">
        <v>9</v>
      </c>
      <c r="C20" s="87"/>
      <c r="D20" s="78"/>
      <c r="E20" s="78"/>
      <c r="F20" s="78"/>
      <c r="G20" s="72"/>
      <c r="H20" s="72"/>
      <c r="I20" s="34"/>
      <c r="J20" s="22"/>
      <c r="K20" s="22"/>
      <c r="L20" s="22"/>
      <c r="M20" s="22"/>
    </row>
    <row r="21" spans="1:14" ht="20.100000000000001" customHeight="1">
      <c r="A21" s="79"/>
      <c r="B21" s="87"/>
      <c r="C21" s="87"/>
      <c r="D21" s="101" t="s">
        <v>98</v>
      </c>
      <c r="E21" s="101"/>
      <c r="F21" s="101"/>
      <c r="G21" s="83"/>
      <c r="H21" s="83"/>
      <c r="I21" s="148"/>
      <c r="J21" s="22"/>
      <c r="K21" s="22"/>
      <c r="L21" s="22"/>
      <c r="M21" s="22"/>
    </row>
    <row r="22" spans="1:14" ht="20.100000000000001" customHeight="1">
      <c r="A22" s="102"/>
      <c r="B22" s="102"/>
      <c r="C22" s="102"/>
      <c r="D22" s="101" t="s">
        <v>10</v>
      </c>
      <c r="E22" s="101"/>
      <c r="F22" s="101"/>
      <c r="G22" s="83"/>
      <c r="H22" s="83"/>
      <c r="I22" s="148"/>
      <c r="J22" s="22"/>
      <c r="K22" s="22"/>
      <c r="L22" s="22"/>
      <c r="M22" s="22"/>
    </row>
    <row r="23" spans="1:14" ht="20.100000000000001" customHeight="1">
      <c r="A23" s="102"/>
      <c r="B23" s="102"/>
      <c r="C23" s="102"/>
      <c r="D23" s="101" t="s">
        <v>82</v>
      </c>
      <c r="E23" s="101"/>
      <c r="F23" s="101"/>
      <c r="G23" s="83"/>
      <c r="H23" s="83"/>
      <c r="I23" s="36">
        <f>I55</f>
        <v>0</v>
      </c>
      <c r="J23" s="31"/>
      <c r="K23" s="22"/>
      <c r="L23" s="22"/>
      <c r="M23" s="22"/>
    </row>
    <row r="24" spans="1:14" ht="20.100000000000001" customHeight="1">
      <c r="A24" s="102"/>
      <c r="B24" s="102"/>
      <c r="C24" s="102"/>
      <c r="D24" s="101" t="s">
        <v>83</v>
      </c>
      <c r="E24" s="101"/>
      <c r="F24" s="101"/>
      <c r="G24" s="83"/>
      <c r="H24" s="83"/>
      <c r="I24" s="152">
        <f>I63</f>
        <v>0</v>
      </c>
      <c r="J24" s="31"/>
      <c r="K24" s="22"/>
      <c r="L24" s="22"/>
      <c r="M24" s="22"/>
    </row>
    <row r="25" spans="1:14" ht="20.100000000000001" customHeight="1">
      <c r="A25" s="102"/>
      <c r="B25" s="102"/>
      <c r="C25" s="102"/>
      <c r="D25" s="101" t="s">
        <v>62</v>
      </c>
      <c r="E25" s="101"/>
      <c r="F25" s="101"/>
      <c r="G25" s="83"/>
      <c r="H25" s="83"/>
      <c r="I25" s="36">
        <f>I72+I81</f>
        <v>0</v>
      </c>
      <c r="J25" s="22"/>
      <c r="K25" s="22"/>
      <c r="L25" s="22"/>
      <c r="M25" s="22"/>
    </row>
    <row r="26" spans="1:14" ht="20.100000000000001" customHeight="1">
      <c r="A26" s="79"/>
      <c r="B26" s="106"/>
      <c r="C26" s="106"/>
      <c r="D26" s="107" t="s">
        <v>97</v>
      </c>
      <c r="E26" s="107"/>
      <c r="F26" s="107"/>
      <c r="G26" s="83"/>
      <c r="H26" s="83"/>
      <c r="I26" s="150"/>
      <c r="J26" s="31"/>
      <c r="K26" s="31"/>
      <c r="L26" s="31"/>
      <c r="M26" s="31"/>
      <c r="N26" s="31"/>
    </row>
    <row r="27" spans="1:14" ht="20.100000000000001" customHeight="1">
      <c r="A27" s="102"/>
      <c r="B27" s="102"/>
      <c r="C27" s="102"/>
      <c r="D27" s="101" t="s">
        <v>11</v>
      </c>
      <c r="E27" s="101"/>
      <c r="F27" s="101"/>
      <c r="G27" s="83"/>
      <c r="H27" s="83"/>
      <c r="I27" s="148"/>
      <c r="J27" s="22"/>
      <c r="K27" s="22"/>
      <c r="L27" s="22"/>
      <c r="M27" s="22"/>
    </row>
    <row r="28" spans="1:14" ht="20.100000000000001" customHeight="1">
      <c r="A28" s="102"/>
      <c r="B28" s="102"/>
      <c r="C28" s="102"/>
      <c r="D28" s="101" t="s">
        <v>12</v>
      </c>
      <c r="E28" s="101"/>
      <c r="F28" s="101"/>
      <c r="G28" s="83"/>
      <c r="H28" s="83"/>
      <c r="I28" s="148"/>
      <c r="J28" s="22"/>
      <c r="K28" s="22"/>
      <c r="L28" s="22"/>
      <c r="M28" s="22"/>
    </row>
    <row r="29" spans="1:14" ht="20.100000000000001" customHeight="1">
      <c r="A29" s="102"/>
      <c r="B29" s="102"/>
      <c r="C29" s="102"/>
      <c r="D29" s="101" t="s">
        <v>13</v>
      </c>
      <c r="E29" s="101"/>
      <c r="F29" s="101"/>
      <c r="G29" s="83"/>
      <c r="H29" s="83"/>
      <c r="I29" s="148"/>
      <c r="J29" s="22"/>
      <c r="K29" s="22"/>
      <c r="L29" s="22"/>
      <c r="M29" s="22"/>
    </row>
    <row r="30" spans="1:14" ht="20.100000000000001" customHeight="1">
      <c r="A30" s="102"/>
      <c r="B30" s="102"/>
      <c r="C30" s="102"/>
      <c r="D30" s="101" t="s">
        <v>14</v>
      </c>
      <c r="E30" s="101"/>
      <c r="F30" s="101"/>
      <c r="G30" s="83"/>
      <c r="H30" s="83"/>
      <c r="I30" s="148"/>
      <c r="J30" s="22"/>
      <c r="K30" s="22"/>
      <c r="L30" s="22"/>
      <c r="M30" s="22"/>
    </row>
    <row r="31" spans="1:14" ht="20.100000000000001" customHeight="1">
      <c r="A31" s="102"/>
      <c r="B31" s="102"/>
      <c r="C31" s="102"/>
      <c r="D31" s="101" t="s">
        <v>36</v>
      </c>
      <c r="E31" s="101"/>
      <c r="F31" s="101"/>
      <c r="G31" s="83"/>
      <c r="H31" s="83"/>
      <c r="I31" s="148"/>
      <c r="J31" s="22"/>
      <c r="K31" s="22"/>
      <c r="L31" s="22"/>
      <c r="M31" s="22"/>
    </row>
    <row r="32" spans="1:14" ht="20.100000000000001" customHeight="1" thickBot="1">
      <c r="A32" s="102"/>
      <c r="B32" s="102"/>
      <c r="C32" s="102"/>
      <c r="D32" s="101" t="s">
        <v>99</v>
      </c>
      <c r="E32" s="101"/>
      <c r="F32" s="101"/>
      <c r="G32" s="83"/>
      <c r="H32" s="83"/>
      <c r="I32" s="151"/>
      <c r="J32" s="22"/>
      <c r="K32" s="22"/>
      <c r="L32" s="22"/>
      <c r="M32" s="22"/>
    </row>
    <row r="33" spans="1:13" ht="20.100000000000001" customHeight="1">
      <c r="A33" s="105"/>
      <c r="B33" s="105"/>
      <c r="C33" s="105"/>
      <c r="D33" s="78" t="s">
        <v>15</v>
      </c>
      <c r="E33" s="78"/>
      <c r="F33" s="78"/>
      <c r="G33" s="72"/>
      <c r="H33" s="72"/>
      <c r="I33" s="34">
        <f>SUM(I21:I32)</f>
        <v>0</v>
      </c>
      <c r="J33" s="22"/>
      <c r="K33" s="22"/>
      <c r="L33" s="22"/>
      <c r="M33" s="22"/>
    </row>
    <row r="34" spans="1:13" ht="9.9499999999999993" customHeight="1">
      <c r="A34" s="103"/>
      <c r="B34" s="103"/>
      <c r="C34" s="103"/>
      <c r="D34" s="104"/>
      <c r="E34" s="104"/>
      <c r="F34" s="104"/>
      <c r="G34" s="86"/>
      <c r="H34" s="86"/>
      <c r="I34" s="35"/>
      <c r="J34" s="39"/>
      <c r="K34" s="22"/>
      <c r="L34" s="22"/>
      <c r="M34" s="22"/>
    </row>
    <row r="35" spans="1:13" ht="20.100000000000001" customHeight="1">
      <c r="A35" s="108"/>
      <c r="B35" s="72" t="s">
        <v>89</v>
      </c>
      <c r="C35" s="87"/>
      <c r="D35" s="78"/>
      <c r="E35" s="78"/>
      <c r="F35" s="78"/>
      <c r="G35" s="72"/>
      <c r="H35" s="72"/>
      <c r="I35" s="34"/>
      <c r="J35" s="22"/>
      <c r="K35" s="22"/>
      <c r="L35" s="22"/>
      <c r="M35" s="22"/>
    </row>
    <row r="36" spans="1:13" ht="20.100000000000001" customHeight="1">
      <c r="A36" s="79"/>
      <c r="B36" s="108"/>
      <c r="C36" s="108"/>
      <c r="D36" s="83" t="s">
        <v>16</v>
      </c>
      <c r="E36" s="83"/>
      <c r="F36" s="83"/>
      <c r="G36" s="83"/>
      <c r="H36" s="83"/>
      <c r="I36" s="36">
        <f>I18-I33</f>
        <v>0</v>
      </c>
      <c r="J36" s="22"/>
      <c r="K36" s="22"/>
      <c r="L36" s="22"/>
      <c r="M36" s="22"/>
    </row>
    <row r="37" spans="1:13" ht="20.100000000000001" customHeight="1">
      <c r="A37" s="108"/>
      <c r="B37" s="108"/>
      <c r="C37" s="108"/>
      <c r="D37" s="109" t="s">
        <v>60</v>
      </c>
      <c r="E37" s="109"/>
      <c r="F37" s="109"/>
      <c r="G37" s="83"/>
      <c r="H37" s="83"/>
      <c r="I37" s="158">
        <f>IF(I11="Dkk",I36*1,I36*I12)</f>
        <v>0</v>
      </c>
      <c r="J37" s="22"/>
      <c r="K37" s="22"/>
      <c r="L37" s="22"/>
      <c r="M37" s="22"/>
    </row>
    <row r="38" spans="1:13" ht="20.100000000000001" customHeight="1" thickBot="1">
      <c r="A38" s="102"/>
      <c r="B38" s="102"/>
      <c r="C38" s="102"/>
      <c r="D38" s="83" t="s">
        <v>66</v>
      </c>
      <c r="E38" s="83"/>
      <c r="F38" s="83"/>
      <c r="G38" s="83"/>
      <c r="H38" s="83"/>
      <c r="I38" s="151"/>
      <c r="J38" s="37"/>
      <c r="K38" s="22"/>
      <c r="L38" s="22"/>
      <c r="M38" s="22"/>
    </row>
    <row r="39" spans="1:13" ht="20.100000000000001" customHeight="1">
      <c r="A39" s="102"/>
      <c r="B39" s="102"/>
      <c r="C39" s="102"/>
      <c r="D39" s="83" t="s">
        <v>46</v>
      </c>
      <c r="E39" s="83"/>
      <c r="F39" s="83"/>
      <c r="G39" s="83"/>
      <c r="H39" s="83"/>
      <c r="I39" s="36">
        <f>I37+I38</f>
        <v>0</v>
      </c>
      <c r="J39" s="17"/>
      <c r="K39" s="22"/>
      <c r="L39" s="22"/>
      <c r="M39" s="22"/>
    </row>
    <row r="40" spans="1:13" ht="20.100000000000001" customHeight="1">
      <c r="A40" s="102"/>
      <c r="B40" s="102"/>
      <c r="C40" s="102"/>
      <c r="D40" s="83" t="s">
        <v>18</v>
      </c>
      <c r="E40" s="83"/>
      <c r="F40" s="83"/>
      <c r="G40" s="83"/>
      <c r="H40" s="83"/>
      <c r="I40" s="16">
        <f>IFERROR(IF(I36&lt;1,0,IF(I36&gt;0,IF(I36-I45&lt;0,I36,IF(I36&lt;I45,I45,I45)),IF(I36="",IF(I33&lt;0,0,IF(I33-I45&lt;0,I33,IF(I33&gt;I45,I45,0)))))),"")</f>
        <v>0</v>
      </c>
      <c r="J40" s="30"/>
      <c r="K40" s="22"/>
      <c r="L40" s="22"/>
      <c r="M40" s="22"/>
    </row>
    <row r="41" spans="1:13" ht="20.100000000000001" customHeight="1" thickBot="1">
      <c r="A41" s="102"/>
      <c r="B41" s="102"/>
      <c r="C41" s="102"/>
      <c r="D41" s="83" t="s">
        <v>47</v>
      </c>
      <c r="E41" s="83"/>
      <c r="F41" s="83"/>
      <c r="G41" s="83"/>
      <c r="H41" s="83"/>
      <c r="I41" s="55">
        <f>IF(I37&gt;0,I37-I40,IF(I37&lt;1,I37+I38,IF(I37="",IF(I36&gt;0,I36-I40,IF(I36&lt;0,I36+I38,0)))))</f>
        <v>0</v>
      </c>
      <c r="J41" s="22"/>
      <c r="K41" s="22"/>
      <c r="L41" s="22"/>
      <c r="M41" s="22"/>
    </row>
    <row r="42" spans="1:13" ht="20.100000000000001" customHeight="1">
      <c r="A42" s="102"/>
      <c r="B42" s="102"/>
      <c r="C42" s="102"/>
      <c r="D42" s="85" t="s">
        <v>65</v>
      </c>
      <c r="E42" s="85"/>
      <c r="F42" s="85"/>
      <c r="G42" s="83"/>
      <c r="H42" s="83"/>
      <c r="I42" s="34">
        <f>IF(I41&gt;0,I41*25%,0)</f>
        <v>0</v>
      </c>
      <c r="J42" s="22"/>
      <c r="K42" s="22"/>
      <c r="L42" s="22"/>
      <c r="M42" s="22"/>
    </row>
    <row r="43" spans="1:13" ht="9.9499999999999993" customHeight="1">
      <c r="A43" s="110"/>
      <c r="B43" s="110"/>
      <c r="C43" s="110"/>
      <c r="D43" s="84"/>
      <c r="E43" s="84"/>
      <c r="F43" s="84"/>
      <c r="G43" s="111"/>
      <c r="H43" s="111"/>
      <c r="I43" s="35"/>
      <c r="J43" s="159"/>
      <c r="K43" s="22"/>
      <c r="L43" s="22"/>
      <c r="M43" s="22"/>
    </row>
    <row r="44" spans="1:13" ht="20.100000000000001" customHeight="1">
      <c r="A44" s="87"/>
      <c r="B44" s="72" t="s">
        <v>48</v>
      </c>
      <c r="C44" s="87"/>
      <c r="D44" s="85"/>
      <c r="E44" s="85"/>
      <c r="F44" s="85"/>
      <c r="G44" s="83"/>
      <c r="H44" s="83"/>
      <c r="I44" s="34"/>
      <c r="J44" s="22"/>
      <c r="K44" s="22"/>
      <c r="L44" s="22"/>
      <c r="M44" s="22"/>
    </row>
    <row r="45" spans="1:13" ht="20.100000000000001" customHeight="1">
      <c r="A45" s="79"/>
      <c r="B45" s="87"/>
      <c r="C45" s="87"/>
      <c r="D45" s="83" t="s">
        <v>19</v>
      </c>
      <c r="E45" s="83"/>
      <c r="F45" s="83"/>
      <c r="G45" s="83"/>
      <c r="H45" s="83"/>
      <c r="I45" s="148"/>
      <c r="J45" s="22"/>
      <c r="K45" s="22"/>
      <c r="L45" s="22"/>
      <c r="M45" s="22"/>
    </row>
    <row r="46" spans="1:13" ht="20.100000000000001" customHeight="1">
      <c r="A46" s="105"/>
      <c r="B46" s="105"/>
      <c r="C46" s="105"/>
      <c r="D46" s="83" t="s">
        <v>20</v>
      </c>
      <c r="E46" s="83"/>
      <c r="F46" s="83"/>
      <c r="G46" s="83"/>
      <c r="H46" s="83"/>
      <c r="I46" s="36">
        <f>IFERROR(IF(I36&lt;1,0,IF(I36&gt;0,IF(I36-I45&lt;0,I36,IF(I36&lt;I45,I45,I45)),IF(I36="",IF(I33&lt;0,0,IF(I33-I45&lt;0,I33,IF(I33&gt;I45,I45,0)))))),"")</f>
        <v>0</v>
      </c>
      <c r="J46" s="22"/>
      <c r="K46" s="22"/>
      <c r="L46" s="22"/>
      <c r="M46" s="22"/>
    </row>
    <row r="47" spans="1:13" ht="20.100000000000001" customHeight="1" thickBot="1">
      <c r="A47" s="105"/>
      <c r="B47" s="105"/>
      <c r="C47" s="105"/>
      <c r="D47" s="83" t="s">
        <v>21</v>
      </c>
      <c r="E47" s="83"/>
      <c r="F47" s="83"/>
      <c r="G47" s="83"/>
      <c r="H47" s="83"/>
      <c r="I47" s="38">
        <f>IF(I41&lt;0,-I41,0)</f>
        <v>0</v>
      </c>
      <c r="J47" s="17"/>
      <c r="K47" s="22"/>
      <c r="L47" s="22"/>
      <c r="M47" s="22"/>
    </row>
    <row r="48" spans="1:13" ht="20.100000000000001" customHeight="1">
      <c r="A48" s="102"/>
      <c r="B48" s="102"/>
      <c r="C48" s="102"/>
      <c r="D48" s="72" t="s">
        <v>74</v>
      </c>
      <c r="E48" s="72"/>
      <c r="F48" s="72"/>
      <c r="G48" s="72"/>
      <c r="H48" s="72"/>
      <c r="I48" s="34">
        <f>I45-I46+I47</f>
        <v>0</v>
      </c>
      <c r="J48" s="22"/>
      <c r="K48" s="22"/>
      <c r="L48" s="22"/>
      <c r="M48" s="22"/>
    </row>
    <row r="49" spans="1:14" ht="9.9499999999999993" customHeight="1">
      <c r="A49" s="110"/>
      <c r="B49" s="110"/>
      <c r="C49" s="110"/>
      <c r="D49" s="86"/>
      <c r="E49" s="86"/>
      <c r="F49" s="86"/>
      <c r="G49" s="86"/>
      <c r="H49" s="86"/>
      <c r="I49" s="35"/>
      <c r="J49" s="159"/>
      <c r="K49" s="22"/>
      <c r="L49" s="22"/>
      <c r="M49" s="22"/>
    </row>
    <row r="50" spans="1:14" ht="20.100000000000001" customHeight="1">
      <c r="A50" s="87"/>
      <c r="B50" s="72" t="s">
        <v>37</v>
      </c>
      <c r="C50" s="87"/>
      <c r="D50" s="72"/>
      <c r="E50" s="72"/>
      <c r="F50" s="72"/>
      <c r="G50" s="72"/>
      <c r="H50" s="72"/>
      <c r="I50" s="34"/>
      <c r="J50" s="22"/>
      <c r="K50" s="22"/>
      <c r="L50" s="22"/>
      <c r="M50" s="22"/>
    </row>
    <row r="51" spans="1:14" ht="20.100000000000001" customHeight="1">
      <c r="A51" s="79"/>
      <c r="B51" s="108"/>
      <c r="C51" s="108"/>
      <c r="D51" s="102" t="s">
        <v>38</v>
      </c>
      <c r="E51" s="102"/>
      <c r="F51" s="102"/>
      <c r="G51" s="83"/>
      <c r="H51" s="83"/>
      <c r="I51" s="148"/>
      <c r="J51" s="22"/>
      <c r="K51" s="22"/>
      <c r="L51" s="22"/>
      <c r="M51" s="22"/>
    </row>
    <row r="52" spans="1:14" ht="20.100000000000001" customHeight="1">
      <c r="A52" s="108"/>
      <c r="B52" s="108"/>
      <c r="C52" s="108"/>
      <c r="D52" s="102" t="s">
        <v>40</v>
      </c>
      <c r="E52" s="102"/>
      <c r="F52" s="102"/>
      <c r="G52" s="102"/>
      <c r="H52" s="102"/>
      <c r="I52" s="148"/>
      <c r="J52" s="41"/>
      <c r="K52" s="42"/>
      <c r="L52" s="42"/>
      <c r="M52" s="42"/>
    </row>
    <row r="53" spans="1:14" ht="20.100000000000001" customHeight="1">
      <c r="A53" s="108"/>
      <c r="B53" s="108"/>
      <c r="C53" s="108"/>
      <c r="D53" s="102" t="s">
        <v>24</v>
      </c>
      <c r="E53" s="102"/>
      <c r="F53" s="102"/>
      <c r="G53" s="102"/>
      <c r="H53" s="102"/>
      <c r="I53" s="153"/>
      <c r="J53" s="42"/>
      <c r="K53" s="42"/>
      <c r="L53" s="42"/>
      <c r="M53" s="42"/>
    </row>
    <row r="54" spans="1:14" ht="20.100000000000001" customHeight="1">
      <c r="A54" s="108"/>
      <c r="B54" s="108"/>
      <c r="C54" s="108"/>
      <c r="D54" s="102" t="s">
        <v>29</v>
      </c>
      <c r="E54" s="102"/>
      <c r="F54" s="102"/>
      <c r="G54" s="102"/>
      <c r="H54" s="102"/>
      <c r="I54" s="158">
        <f>I52+I53</f>
        <v>0</v>
      </c>
      <c r="J54" s="42"/>
      <c r="K54" s="42"/>
      <c r="L54" s="42"/>
      <c r="M54" s="42"/>
    </row>
    <row r="55" spans="1:14" ht="20.100000000000001" customHeight="1" thickBot="1">
      <c r="A55" s="108"/>
      <c r="B55" s="108"/>
      <c r="C55" s="108"/>
      <c r="D55" s="102" t="s">
        <v>25</v>
      </c>
      <c r="E55" s="102"/>
      <c r="F55" s="102"/>
      <c r="G55" s="102"/>
      <c r="H55" s="102"/>
      <c r="I55" s="149"/>
      <c r="J55" s="41"/>
      <c r="K55" s="181"/>
      <c r="L55" s="42"/>
      <c r="M55" s="42"/>
    </row>
    <row r="56" spans="1:14" ht="20.100000000000001" customHeight="1">
      <c r="A56" s="102"/>
      <c r="B56" s="102"/>
      <c r="C56" s="102"/>
      <c r="D56" s="102" t="s">
        <v>39</v>
      </c>
      <c r="E56" s="102"/>
      <c r="F56" s="102"/>
      <c r="G56" s="102"/>
      <c r="H56" s="102"/>
      <c r="I56" s="18">
        <f>I54-I55</f>
        <v>0</v>
      </c>
      <c r="J56" s="41"/>
      <c r="K56" s="42"/>
      <c r="L56" s="42"/>
      <c r="M56" s="42"/>
    </row>
    <row r="57" spans="1:14" ht="9.9499999999999993" customHeight="1">
      <c r="A57" s="154"/>
      <c r="B57" s="154"/>
      <c r="C57" s="154"/>
      <c r="D57" s="154"/>
      <c r="E57" s="154"/>
      <c r="F57" s="154"/>
      <c r="G57" s="154"/>
      <c r="H57" s="154"/>
      <c r="I57" s="156"/>
      <c r="J57" s="157"/>
      <c r="K57" s="42"/>
      <c r="L57" s="42"/>
      <c r="M57" s="42"/>
    </row>
    <row r="58" spans="1:14" ht="20.100000000000001" customHeight="1">
      <c r="A58" s="87"/>
      <c r="B58" s="72" t="s">
        <v>63</v>
      </c>
      <c r="C58" s="87"/>
      <c r="D58" s="102"/>
      <c r="E58" s="102"/>
      <c r="F58" s="102"/>
      <c r="G58" s="102"/>
      <c r="H58" s="102"/>
      <c r="I58" s="18"/>
      <c r="J58" s="41"/>
      <c r="K58" s="42"/>
      <c r="L58" s="42"/>
      <c r="M58" s="42"/>
    </row>
    <row r="59" spans="1:14" ht="20.100000000000001" customHeight="1">
      <c r="A59" s="79"/>
      <c r="B59" s="108"/>
      <c r="C59" s="108"/>
      <c r="D59" s="83" t="s">
        <v>23</v>
      </c>
      <c r="E59" s="83"/>
      <c r="F59" s="83"/>
      <c r="G59" s="83"/>
      <c r="H59" s="83"/>
      <c r="I59" s="148"/>
      <c r="J59" s="42"/>
      <c r="K59" s="42"/>
      <c r="L59" s="42"/>
      <c r="M59" s="42"/>
    </row>
    <row r="60" spans="1:14" ht="20.100000000000001" customHeight="1">
      <c r="A60" s="108"/>
      <c r="B60" s="108"/>
      <c r="C60" s="108"/>
      <c r="D60" s="83" t="s">
        <v>24</v>
      </c>
      <c r="E60" s="83"/>
      <c r="F60" s="83"/>
      <c r="G60" s="83"/>
      <c r="H60" s="83"/>
      <c r="I60" s="148"/>
      <c r="J60" s="42"/>
      <c r="K60" s="42"/>
      <c r="L60" s="42"/>
      <c r="M60" s="42"/>
    </row>
    <row r="61" spans="1:14" ht="20.100000000000001" customHeight="1" thickBot="1">
      <c r="A61" s="108"/>
      <c r="B61" s="108"/>
      <c r="C61" s="108"/>
      <c r="D61" s="83" t="s">
        <v>27</v>
      </c>
      <c r="E61" s="83"/>
      <c r="F61" s="83"/>
      <c r="G61" s="83"/>
      <c r="H61" s="83"/>
      <c r="I61" s="151"/>
      <c r="J61" s="42"/>
      <c r="K61" s="42"/>
      <c r="L61" s="42"/>
      <c r="M61" s="42"/>
    </row>
    <row r="62" spans="1:14" ht="20.100000000000001" customHeight="1">
      <c r="A62" s="108"/>
      <c r="B62" s="108"/>
      <c r="C62" s="108"/>
      <c r="D62" s="83" t="s">
        <v>29</v>
      </c>
      <c r="E62" s="83"/>
      <c r="F62" s="83"/>
      <c r="G62" s="83"/>
      <c r="H62" s="83"/>
      <c r="I62" s="18">
        <f>I59+I60-I61</f>
        <v>0</v>
      </c>
      <c r="J62" s="42"/>
      <c r="K62" s="42"/>
      <c r="L62" s="42"/>
      <c r="M62" s="42"/>
    </row>
    <row r="63" spans="1:14" ht="20.100000000000001" customHeight="1" thickBot="1">
      <c r="A63" s="108"/>
      <c r="B63" s="108"/>
      <c r="C63" s="108"/>
      <c r="D63" s="83" t="s">
        <v>25</v>
      </c>
      <c r="E63" s="83"/>
      <c r="F63" s="83"/>
      <c r="G63" s="83"/>
      <c r="H63" s="83"/>
      <c r="I63" s="151"/>
      <c r="J63" s="60"/>
      <c r="K63" s="60"/>
      <c r="L63" s="42"/>
      <c r="M63" s="42"/>
      <c r="N63" s="62"/>
    </row>
    <row r="64" spans="1:14" ht="20.100000000000001" customHeight="1">
      <c r="A64" s="102"/>
      <c r="B64" s="102"/>
      <c r="C64" s="102"/>
      <c r="D64" s="83" t="s">
        <v>26</v>
      </c>
      <c r="E64" s="83"/>
      <c r="F64" s="83"/>
      <c r="G64" s="83"/>
      <c r="H64" s="83"/>
      <c r="I64" s="18">
        <f>I62-I63</f>
        <v>0</v>
      </c>
      <c r="J64" s="41"/>
      <c r="K64" s="183"/>
      <c r="L64" s="42"/>
      <c r="M64" s="42"/>
    </row>
    <row r="65" spans="1:14" ht="9.9499999999999993" customHeight="1">
      <c r="A65" s="154"/>
      <c r="B65" s="154"/>
      <c r="C65" s="154"/>
      <c r="D65" s="155"/>
      <c r="E65" s="155"/>
      <c r="F65" s="155"/>
      <c r="G65" s="155"/>
      <c r="H65" s="155"/>
      <c r="I65" s="156"/>
      <c r="J65" s="157"/>
      <c r="K65" s="42"/>
      <c r="L65" s="42"/>
      <c r="M65" s="42"/>
    </row>
    <row r="66" spans="1:14" ht="20.100000000000001" customHeight="1">
      <c r="A66" s="87"/>
      <c r="B66" s="72" t="s">
        <v>64</v>
      </c>
      <c r="C66" s="87"/>
      <c r="D66" s="83"/>
      <c r="E66" s="83"/>
      <c r="F66" s="83"/>
      <c r="G66" s="83"/>
      <c r="H66" s="83"/>
      <c r="I66" s="18"/>
      <c r="J66" s="41"/>
      <c r="K66" s="42"/>
      <c r="L66" s="42"/>
      <c r="M66" s="42"/>
    </row>
    <row r="67" spans="1:14" ht="20.100000000000001" customHeight="1">
      <c r="A67" s="79"/>
      <c r="B67" s="108"/>
      <c r="C67" s="108"/>
      <c r="D67" s="83" t="s">
        <v>28</v>
      </c>
      <c r="E67" s="83"/>
      <c r="F67" s="83"/>
      <c r="G67" s="83"/>
      <c r="H67" s="83"/>
      <c r="I67" s="148"/>
      <c r="J67" s="42"/>
      <c r="K67" s="181"/>
      <c r="L67" s="42"/>
      <c r="M67" s="42"/>
    </row>
    <row r="68" spans="1:14" ht="20.100000000000001" customHeight="1">
      <c r="A68" s="108"/>
      <c r="B68" s="108"/>
      <c r="C68" s="108"/>
      <c r="D68" s="83" t="s">
        <v>40</v>
      </c>
      <c r="E68" s="83"/>
      <c r="F68" s="83"/>
      <c r="G68" s="83"/>
      <c r="H68" s="83"/>
      <c r="I68" s="148"/>
      <c r="J68" s="42"/>
      <c r="K68" s="42"/>
      <c r="L68" s="42"/>
      <c r="M68" s="42"/>
    </row>
    <row r="69" spans="1:14" ht="20.100000000000001" customHeight="1">
      <c r="A69" s="108"/>
      <c r="B69" s="108"/>
      <c r="C69" s="108"/>
      <c r="D69" s="83" t="s">
        <v>24</v>
      </c>
      <c r="E69" s="83"/>
      <c r="F69" s="83"/>
      <c r="G69" s="83"/>
      <c r="H69" s="83"/>
      <c r="I69" s="148"/>
      <c r="J69" s="42"/>
      <c r="K69" s="42"/>
      <c r="L69" s="42"/>
      <c r="M69" s="42"/>
    </row>
    <row r="70" spans="1:14" ht="20.100000000000001" customHeight="1">
      <c r="A70" s="108"/>
      <c r="B70" s="108"/>
      <c r="C70" s="108"/>
      <c r="D70" s="83" t="s">
        <v>41</v>
      </c>
      <c r="E70" s="83"/>
      <c r="F70" s="83"/>
      <c r="G70" s="83"/>
      <c r="H70" s="83"/>
      <c r="I70" s="153"/>
      <c r="J70" s="42"/>
      <c r="K70" s="42"/>
      <c r="L70" s="42"/>
      <c r="M70" s="42"/>
      <c r="N70" s="185"/>
    </row>
    <row r="71" spans="1:14" ht="20.100000000000001" customHeight="1">
      <c r="A71" s="108"/>
      <c r="B71" s="108"/>
      <c r="C71" s="108"/>
      <c r="D71" s="83" t="s">
        <v>29</v>
      </c>
      <c r="E71" s="83"/>
      <c r="F71" s="83"/>
      <c r="G71" s="83"/>
      <c r="H71" s="83"/>
      <c r="I71" s="158">
        <f>I68+I69-I70</f>
        <v>0</v>
      </c>
      <c r="J71" s="42"/>
      <c r="K71" s="42"/>
      <c r="L71" s="181"/>
      <c r="M71" s="42"/>
      <c r="N71" s="62"/>
    </row>
    <row r="72" spans="1:14" ht="20.100000000000001" customHeight="1" thickBot="1">
      <c r="A72" s="102"/>
      <c r="B72" s="102"/>
      <c r="C72" s="102"/>
      <c r="D72" s="83" t="s">
        <v>25</v>
      </c>
      <c r="E72" s="83"/>
      <c r="F72" s="83"/>
      <c r="G72" s="83"/>
      <c r="H72" s="83"/>
      <c r="I72" s="151"/>
      <c r="J72" s="41"/>
      <c r="K72" s="181"/>
      <c r="L72" s="42"/>
      <c r="M72" s="42"/>
    </row>
    <row r="73" spans="1:14" ht="20.100000000000001" customHeight="1">
      <c r="A73" s="102"/>
      <c r="B73" s="102"/>
      <c r="C73" s="102"/>
      <c r="D73" s="72" t="s">
        <v>39</v>
      </c>
      <c r="E73" s="83"/>
      <c r="F73" s="83"/>
      <c r="G73" s="83"/>
      <c r="H73" s="83"/>
      <c r="I73" s="34">
        <f>I71-I72</f>
        <v>0</v>
      </c>
      <c r="J73" s="41"/>
      <c r="K73" s="42"/>
      <c r="L73" s="42"/>
      <c r="M73" s="42"/>
      <c r="N73" s="62"/>
    </row>
    <row r="74" spans="1:14" ht="9.9499999999999993" customHeight="1">
      <c r="A74" s="154"/>
      <c r="B74" s="154"/>
      <c r="C74" s="154"/>
      <c r="D74" s="155"/>
      <c r="E74" s="155"/>
      <c r="F74" s="155"/>
      <c r="G74" s="155"/>
      <c r="H74" s="155"/>
      <c r="I74" s="156"/>
      <c r="J74" s="157"/>
      <c r="K74" s="42"/>
      <c r="L74" s="42"/>
      <c r="M74" s="42"/>
      <c r="N74" s="62"/>
    </row>
    <row r="75" spans="1:14" ht="20.100000000000001" customHeight="1">
      <c r="A75" s="87"/>
      <c r="B75" s="72" t="s">
        <v>64</v>
      </c>
      <c r="C75" s="87"/>
      <c r="D75" s="83"/>
      <c r="E75" s="83"/>
      <c r="F75" s="83"/>
      <c r="G75" s="83"/>
      <c r="H75" s="83"/>
      <c r="I75" s="18"/>
      <c r="J75" s="41"/>
      <c r="K75" s="42"/>
      <c r="L75" s="42"/>
      <c r="M75" s="42"/>
    </row>
    <row r="76" spans="1:14" ht="20.100000000000001" customHeight="1">
      <c r="A76" s="79"/>
      <c r="B76" s="108"/>
      <c r="C76" s="108"/>
      <c r="D76" s="83" t="s">
        <v>42</v>
      </c>
      <c r="E76" s="83"/>
      <c r="F76" s="83"/>
      <c r="G76" s="83"/>
      <c r="H76" s="83"/>
      <c r="I76" s="148"/>
      <c r="J76" s="42"/>
      <c r="K76" s="181"/>
      <c r="L76" s="42"/>
      <c r="M76" s="42"/>
    </row>
    <row r="77" spans="1:14" ht="20.100000000000001" customHeight="1">
      <c r="A77" s="108"/>
      <c r="B77" s="108"/>
      <c r="C77" s="108"/>
      <c r="D77" s="83" t="s">
        <v>40</v>
      </c>
      <c r="E77" s="83"/>
      <c r="F77" s="83"/>
      <c r="G77" s="83"/>
      <c r="H77" s="83"/>
      <c r="I77" s="148"/>
      <c r="J77" s="42"/>
      <c r="K77" s="42"/>
      <c r="L77" s="42"/>
      <c r="M77" s="42"/>
    </row>
    <row r="78" spans="1:14" ht="20.100000000000001" customHeight="1">
      <c r="A78" s="108"/>
      <c r="B78" s="108"/>
      <c r="C78" s="108"/>
      <c r="D78" s="83" t="s">
        <v>24</v>
      </c>
      <c r="E78" s="83"/>
      <c r="F78" s="83"/>
      <c r="G78" s="83"/>
      <c r="H78" s="83"/>
      <c r="I78" s="148"/>
      <c r="J78" s="43"/>
      <c r="K78" s="42"/>
      <c r="L78" s="42"/>
      <c r="M78" s="42"/>
    </row>
    <row r="79" spans="1:14" ht="20.100000000000001" customHeight="1">
      <c r="A79" s="108"/>
      <c r="B79" s="108"/>
      <c r="C79" s="108"/>
      <c r="D79" s="83" t="s">
        <v>43</v>
      </c>
      <c r="E79" s="83"/>
      <c r="F79" s="83"/>
      <c r="G79" s="83"/>
      <c r="H79" s="83"/>
      <c r="I79" s="148"/>
      <c r="J79" s="42"/>
      <c r="K79" s="42"/>
      <c r="L79" s="186"/>
      <c r="M79" s="42"/>
    </row>
    <row r="80" spans="1:14" ht="20.100000000000001" customHeight="1">
      <c r="A80" s="108"/>
      <c r="B80" s="108"/>
      <c r="C80" s="108"/>
      <c r="D80" s="83" t="s">
        <v>29</v>
      </c>
      <c r="E80" s="83"/>
      <c r="F80" s="83"/>
      <c r="G80" s="83"/>
      <c r="H80" s="83"/>
      <c r="I80" s="158">
        <f>I77+I78-I79</f>
        <v>0</v>
      </c>
      <c r="J80" s="42"/>
      <c r="K80" s="42"/>
      <c r="L80" s="42"/>
      <c r="M80" s="42"/>
      <c r="N80" s="62"/>
    </row>
    <row r="81" spans="1:14" ht="20.100000000000001" customHeight="1" thickBot="1">
      <c r="A81" s="102"/>
      <c r="B81" s="102"/>
      <c r="C81" s="102"/>
      <c r="D81" s="83" t="s">
        <v>25</v>
      </c>
      <c r="E81" s="83"/>
      <c r="F81" s="83"/>
      <c r="G81" s="83"/>
      <c r="H81" s="83"/>
      <c r="I81" s="151"/>
      <c r="J81" s="41"/>
      <c r="K81" s="182"/>
      <c r="L81" s="42"/>
      <c r="M81" s="42"/>
    </row>
    <row r="82" spans="1:14" ht="20.100000000000001" customHeight="1">
      <c r="A82" s="102"/>
      <c r="B82" s="102"/>
      <c r="C82" s="102"/>
      <c r="D82" s="83" t="s">
        <v>39</v>
      </c>
      <c r="E82" s="83"/>
      <c r="F82" s="83"/>
      <c r="G82" s="83"/>
      <c r="H82" s="83"/>
      <c r="I82" s="18">
        <f>I80-I81</f>
        <v>0</v>
      </c>
      <c r="J82" s="41"/>
      <c r="K82" s="183"/>
      <c r="L82" s="42"/>
      <c r="M82" s="42"/>
      <c r="N82" s="62"/>
    </row>
    <row r="83" spans="1:14" ht="9.9499999999999993" customHeight="1">
      <c r="A83" s="79"/>
      <c r="B83" s="79"/>
      <c r="C83" s="79"/>
      <c r="D83" s="79"/>
      <c r="E83" s="77"/>
      <c r="F83" s="77"/>
      <c r="G83" s="77"/>
      <c r="H83" s="77"/>
      <c r="I83" s="11"/>
      <c r="J83" s="42"/>
      <c r="K83" s="42"/>
      <c r="L83" s="42"/>
      <c r="M83" s="42"/>
    </row>
    <row r="84" spans="1:14" ht="20.100000000000001" customHeight="1">
      <c r="A84" s="66"/>
      <c r="B84" s="66" t="s">
        <v>105</v>
      </c>
      <c r="C84" s="66"/>
      <c r="D84" s="66"/>
      <c r="E84" s="67"/>
      <c r="F84" s="67"/>
      <c r="G84" s="67"/>
      <c r="H84" s="67"/>
      <c r="I84" s="74" t="s">
        <v>33</v>
      </c>
      <c r="J84" s="67"/>
      <c r="M84" s="42"/>
    </row>
    <row r="194" spans="1:5" hidden="1">
      <c r="A194" s="44" t="s">
        <v>50</v>
      </c>
      <c r="B194" s="45"/>
      <c r="C194" s="45"/>
      <c r="D194" s="45"/>
      <c r="E194" s="46"/>
    </row>
    <row r="195" spans="1:5" hidden="1">
      <c r="A195" s="47" t="s">
        <v>51</v>
      </c>
      <c r="B195" s="48"/>
      <c r="C195" s="48"/>
      <c r="D195" s="48"/>
      <c r="E195" s="49"/>
    </row>
    <row r="196" spans="1:5" hidden="1">
      <c r="A196" s="47" t="s">
        <v>52</v>
      </c>
      <c r="B196" s="48"/>
      <c r="C196" s="48"/>
      <c r="D196" s="48"/>
      <c r="E196" s="49"/>
    </row>
    <row r="197" spans="1:5" hidden="1">
      <c r="A197" s="47" t="s">
        <v>53</v>
      </c>
      <c r="B197" s="48"/>
      <c r="C197" s="48"/>
      <c r="D197" s="48"/>
      <c r="E197" s="49"/>
    </row>
    <row r="198" spans="1:5" hidden="1">
      <c r="A198" s="47" t="s">
        <v>54</v>
      </c>
      <c r="B198" s="48"/>
      <c r="C198" s="48"/>
      <c r="D198" s="48"/>
      <c r="E198" s="50">
        <v>1</v>
      </c>
    </row>
    <row r="199" spans="1:5" hidden="1">
      <c r="A199" s="47" t="s">
        <v>55</v>
      </c>
      <c r="B199" s="48"/>
      <c r="C199" s="48"/>
      <c r="D199" s="48"/>
      <c r="E199" s="49"/>
    </row>
    <row r="200" spans="1:5" hidden="1">
      <c r="A200" s="47" t="s">
        <v>56</v>
      </c>
      <c r="B200" s="48"/>
      <c r="C200" s="48"/>
      <c r="D200" s="48"/>
      <c r="E200" s="49"/>
    </row>
    <row r="201" spans="1:5" hidden="1">
      <c r="A201" s="47" t="s">
        <v>57</v>
      </c>
      <c r="B201" s="48"/>
      <c r="C201" s="48"/>
      <c r="D201" s="48"/>
      <c r="E201" s="49"/>
    </row>
    <row r="202" spans="1:5" hidden="1">
      <c r="A202" s="47" t="s">
        <v>58</v>
      </c>
      <c r="B202" s="48"/>
      <c r="C202" s="48"/>
      <c r="D202" s="48"/>
      <c r="E202" s="49"/>
    </row>
    <row r="203" spans="1:5" hidden="1">
      <c r="A203" s="47" t="s">
        <v>59</v>
      </c>
      <c r="B203" s="48"/>
      <c r="C203" s="48"/>
      <c r="D203" s="48"/>
      <c r="E203" s="49"/>
    </row>
    <row r="204" spans="1:5" hidden="1">
      <c r="A204" s="51" t="s">
        <v>34</v>
      </c>
      <c r="B204" s="52"/>
      <c r="C204" s="52"/>
      <c r="D204" s="52"/>
      <c r="E204" s="53"/>
    </row>
    <row r="211" spans="1:6" hidden="1">
      <c r="A211" s="48" t="b">
        <v>0</v>
      </c>
      <c r="B211" s="48"/>
      <c r="C211" s="48"/>
      <c r="D211" s="48"/>
      <c r="E211" s="48" t="b">
        <v>0</v>
      </c>
      <c r="F211" s="48"/>
    </row>
    <row r="212" spans="1:6" hidden="1">
      <c r="A212" s="48" t="b">
        <v>0</v>
      </c>
      <c r="B212" s="48"/>
      <c r="C212" s="48"/>
      <c r="D212" s="48"/>
      <c r="E212" s="48" t="b">
        <v>0</v>
      </c>
      <c r="F212" s="48"/>
    </row>
    <row r="213" spans="1:6" hidden="1">
      <c r="A213" s="48" t="b">
        <v>0</v>
      </c>
      <c r="B213" s="48"/>
      <c r="C213" s="48"/>
      <c r="D213" s="48"/>
      <c r="E213" s="48" t="b">
        <v>0</v>
      </c>
      <c r="F213" s="48"/>
    </row>
    <row r="214" spans="1:6" hidden="1">
      <c r="A214" s="48" t="b">
        <v>0</v>
      </c>
      <c r="B214" s="48"/>
      <c r="C214" s="48"/>
      <c r="D214" s="48"/>
      <c r="E214" s="48" t="b">
        <v>0</v>
      </c>
      <c r="F214" s="48"/>
    </row>
    <row r="215" spans="1:6" hidden="1">
      <c r="A215" s="48" t="b">
        <v>0</v>
      </c>
      <c r="B215" s="48"/>
      <c r="C215" s="48"/>
      <c r="D215" s="48"/>
      <c r="E215" s="48" t="b">
        <v>0</v>
      </c>
      <c r="F215" s="48"/>
    </row>
    <row r="216" spans="1:6" hidden="1">
      <c r="A216" s="48" t="b">
        <v>0</v>
      </c>
      <c r="B216" s="48"/>
      <c r="C216" s="48"/>
      <c r="D216" s="48"/>
      <c r="E216" s="48" t="b">
        <v>0</v>
      </c>
      <c r="F216" s="48"/>
    </row>
    <row r="217" spans="1:6" hidden="1">
      <c r="A217" s="48" t="b">
        <v>0</v>
      </c>
      <c r="B217" s="48"/>
      <c r="C217" s="48"/>
      <c r="D217" s="48"/>
      <c r="E217" s="48" t="b">
        <v>0</v>
      </c>
      <c r="F217" s="48"/>
    </row>
    <row r="218" spans="1:6" hidden="1">
      <c r="A218" s="48" t="b">
        <v>0</v>
      </c>
      <c r="B218" s="48"/>
      <c r="C218" s="48"/>
      <c r="D218" s="48"/>
      <c r="E218" s="48" t="b">
        <v>0</v>
      </c>
      <c r="F218" s="48"/>
    </row>
  </sheetData>
  <sheetProtection algorithmName="SHA-512" hashValue="gSxSKUlv7oR0nN7hZSRkpfLg6XQv4cO+3NREo4Owj3Sn2BhAuatRdkepAdRxw9OQKitEs5tKop8+anh0HGaiIw==" saltValue="mudfjmgeGge/+9WyH7LPNQ==" spinCount="100000" sheet="1" selectLockedCells="1"/>
  <protectedRanges>
    <protectedRange sqref="I6 I11 I21:I22 I55 I59:I61 I63 I67:I70 I72 I76:I79 I81 I45:I47 I38:I39 I26:I32 I15:I17 D6:E9 I51:I53" name="Område1_1"/>
    <protectedRange sqref="I12 I14" name="Område1_1_1"/>
  </protectedRanges>
  <mergeCells count="5">
    <mergeCell ref="D9:E9"/>
    <mergeCell ref="A3:J3"/>
    <mergeCell ref="D6:E6"/>
    <mergeCell ref="D7:E7"/>
    <mergeCell ref="D8:E8"/>
  </mergeCells>
  <conditionalFormatting sqref="D6:D9">
    <cfRule type="containsBlanks" dxfId="23" priority="26">
      <formula>LEN(TRIM(D6))=0</formula>
    </cfRule>
  </conditionalFormatting>
  <conditionalFormatting sqref="I6">
    <cfRule type="containsBlanks" dxfId="22" priority="32">
      <formula>LEN(TRIM(I6))=0</formula>
    </cfRule>
  </conditionalFormatting>
  <conditionalFormatting sqref="I11:I12">
    <cfRule type="containsBlanks" dxfId="21" priority="5">
      <formula>LEN(TRIM(I11))=0</formula>
    </cfRule>
  </conditionalFormatting>
  <conditionalFormatting sqref="I15:I17">
    <cfRule type="containsBlanks" dxfId="20" priority="22">
      <formula>LEN(TRIM(I15))=0</formula>
    </cfRule>
  </conditionalFormatting>
  <conditionalFormatting sqref="I21:I22">
    <cfRule type="containsBlanks" dxfId="19" priority="21">
      <formula>LEN(TRIM(I21))=0</formula>
    </cfRule>
  </conditionalFormatting>
  <conditionalFormatting sqref="I26:I32">
    <cfRule type="containsBlanks" dxfId="18" priority="20">
      <formula>LEN(TRIM(I26))=0</formula>
    </cfRule>
  </conditionalFormatting>
  <conditionalFormatting sqref="I38">
    <cfRule type="containsBlanks" dxfId="17" priority="3">
      <formula>LEN(TRIM(I38))=0</formula>
    </cfRule>
  </conditionalFormatting>
  <conditionalFormatting sqref="I45">
    <cfRule type="containsBlanks" dxfId="16" priority="18">
      <formula>LEN(TRIM(I45))=0</formula>
    </cfRule>
  </conditionalFormatting>
  <conditionalFormatting sqref="I51:I53">
    <cfRule type="containsBlanks" dxfId="15" priority="1">
      <formula>LEN(TRIM(I51))=0</formula>
    </cfRule>
  </conditionalFormatting>
  <conditionalFormatting sqref="I55">
    <cfRule type="containsBlanks" dxfId="14" priority="16">
      <formula>LEN(TRIM(I55))=0</formula>
    </cfRule>
  </conditionalFormatting>
  <conditionalFormatting sqref="I59:I61">
    <cfRule type="containsBlanks" dxfId="13" priority="15">
      <formula>LEN(TRIM(I59))=0</formula>
    </cfRule>
  </conditionalFormatting>
  <conditionalFormatting sqref="I63">
    <cfRule type="containsBlanks" dxfId="12" priority="14">
      <formula>LEN(TRIM(I63))=0</formula>
    </cfRule>
  </conditionalFormatting>
  <conditionalFormatting sqref="I67:I70">
    <cfRule type="containsBlanks" dxfId="11" priority="13">
      <formula>LEN(TRIM(I67))=0</formula>
    </cfRule>
  </conditionalFormatting>
  <conditionalFormatting sqref="I72">
    <cfRule type="containsBlanks" dxfId="10" priority="12">
      <formula>LEN(TRIM(I72))=0</formula>
    </cfRule>
  </conditionalFormatting>
  <conditionalFormatting sqref="I76:I79">
    <cfRule type="containsBlanks" dxfId="9" priority="11">
      <formula>LEN(TRIM(I76))=0</formula>
    </cfRule>
  </conditionalFormatting>
  <conditionalFormatting sqref="I81">
    <cfRule type="containsBlanks" dxfId="8" priority="10">
      <formula>LEN(TRIM(I81))=0</formula>
    </cfRule>
  </conditionalFormatting>
  <dataValidations xWindow="1032" yWindow="635" count="17">
    <dataValidation type="list" showInputMessage="1" showErrorMessage="1" sqref="I11" xr:uid="{FAA11082-C653-4E4F-937B-74DA1F75C86A}">
      <formula1>$A$194:$A$204</formula1>
    </dataValidation>
    <dataValidation type="custom" showInputMessage="1" showErrorMessage="1" errorTitle="Angiv valuta" error="Der skal angives, hvilken valuta beløbene er opgjort i" sqref="I23:I25" xr:uid="{3DDE70FB-2661-4DF5-BFDA-C0739D816116}">
      <formula1>I$12&lt;&gt;""</formula1>
    </dataValidation>
    <dataValidation type="custom" showInputMessage="1" showErrorMessage="1" errorTitle="Angiv valuta og kurs" error="Der skal angives valuta og kurs" sqref="I39 I46:I47" xr:uid="{DFB5713E-3EA7-4BE3-B512-B89D8F242BC5}">
      <formula1>AND(I$12&lt;&gt;"",I$11&lt;&gt;"")</formula1>
    </dataValidation>
    <dataValidation type="whole" showInputMessage="1" showErrorMessage="1" errorTitle="OBS! Feltets betingelser:" error="1. Valuta og kurs skal være udfyldt._x000a_2. Beløbet må ikke overstige årets skattepligtige indkomst før fradrag af tidligere års underskud (i DKK)." promptTitle="OBS!" prompt="Beløbet indtastes uden fortegn." sqref="I38" xr:uid="{7ED87A0C-0AD3-4464-95CB-6DE99A96B1D3}">
      <formula1>0</formula1>
      <formula2>-I37</formula2>
    </dataValidation>
    <dataValidation type="custom" showInputMessage="1" showErrorMessage="1" errorTitle="For mange decimaler" error="Kurset angivse med højst 6 decimaler" prompt="DKK indtast 1,00 ellers ....._x000a_Nationalbankens gennemsnitskurs for indkomståret_x000a__x000a__x000a_" sqref="I14" xr:uid="{5A27AF20-06D7-4F91-9CC5-FE66EB4637A5}">
      <formula1>I14=ROUND(I14,6)</formula1>
    </dataValidation>
    <dataValidation type="whole" allowBlank="1" showInputMessage="1" showErrorMessage="1" error="Det indtastede er ikke et CVR/se-nr." sqref="I6" xr:uid="{35F92D5B-A126-4489-AB98-71E456DAD2F0}">
      <formula1>0</formula1>
      <formula2>99999999</formula2>
    </dataValidation>
    <dataValidation type="custom" showInputMessage="1" showErrorMessage="1" errorTitle="OBS! Feltets betingelser:" error="1. Valuta og kurs skal være udfyldt._x000a_2. Beløbet må ikke overstige 15 % af Årets afskrivningsgrundlag i denne sektion. _x000a_3. Beløbet må ikke være negativt." prompt="Efterlades tom, hvis Årets afskrivningsgrundlag i denne sektion er negativt." sqref="I63" xr:uid="{4D9F294C-08AB-4808-A5AE-1A2E4B5A91DA}">
      <formula1>AND(I$12&lt;&gt;"",I$11&lt;&gt;"",I63&lt;I62*0.151,I63&gt;-1)</formula1>
    </dataValidation>
    <dataValidation type="custom" showInputMessage="1" showErrorMessage="1" errorTitle="OBS! Feltets betingelser:" error="1. Valuta og kurs skal være udfyldt._x000a_2. Beløbet må ikke overstige Årets afskrivningsgrundlag i denne sektion." sqref="I55" xr:uid="{3A9F66E1-E449-410B-BB57-F84B71176EC3}">
      <formula1>AND(I11&lt;&gt;"",I12&lt;&gt;"",I55&lt;=I54)</formula1>
    </dataValidation>
    <dataValidation type="custom" showInputMessage="1" showErrorMessage="1" errorTitle="OBS! Feltets betingelser:" error="1. Valuta og kurs skal være udfyldt._x000a_2. Beløbet må ikke overstige Årets afskrivningsgrundlag i denne sektion._x000a_3. Beløbet må ikke være negativt." prompt="Udfyldes ikke hvis Årets afskrivningsgrundlag i denne sektion er negativt." sqref="I72" xr:uid="{A5F0DE89-D97F-4B9A-BB98-33DC35BB7BE6}">
      <formula1>AND(I11&lt;&gt;"",I12&lt;&gt;"",OR(I72&lt;=I71),OR(I72&gt;=0))</formula1>
    </dataValidation>
    <dataValidation type="custom" showInputMessage="1" showErrorMessage="1" errorTitle="OBS! Feltets betingelser:" error="1. Valuta og kurs skal være udfyldt._x000a_2. Beløbet må ikke overstige Årets afskrivningsgrundlag i denne sektion._x000a_3. Beløbet må ikke være negativt." prompt="Udfyldes ikke hvis Årets afskrivningsgrundlag i denne sektion er negativt." sqref="I81" xr:uid="{183175C8-B981-44AA-8324-A8EDCD619941}">
      <formula1>AND(I11&lt;&gt;"",I12&lt;&gt;"",OR(I81&lt;=I80),OR(I81&gt;=0))</formula1>
    </dataValidation>
    <dataValidation type="custom" showInputMessage="1" showErrorMessage="1" errorTitle="OBS! Feltets betingelser:" error="1. Valuta og kurs skal være udfyldt._x000a_2. Beløbet må ikke overstige Oprindelig anskaffelsessum i denne sektion." sqref="I68" xr:uid="{3E49D376-402E-4A65-BB0F-2A9694496B46}">
      <formula1>AND(I11&lt;&gt;"",I12&lt;&gt;"",I68&lt;=I67)</formula1>
    </dataValidation>
    <dataValidation type="custom" showInputMessage="1" showErrorMessage="1" errorTitle="OBS! Feltets betingelser:" error="1. Valuta og kurs skal være udfyldt." sqref="I67 I78 I59:I61 I53 I21:I22 I15:I17 I26:I32 I76 I69" xr:uid="{78D746C0-0F3D-4E5C-83F0-6D9E6328DD62}">
      <formula1>AND(I$12&lt;&gt;"",I$11&lt;&gt;"")</formula1>
    </dataValidation>
    <dataValidation type="custom" showInputMessage="1" showErrorMessage="1" errorTitle="OBS! Betingelser for feltet:" error="1. Valuta og kurs skal være udfyldt._x000a_2. Beløbet må ikke være negativt." sqref="I70" xr:uid="{172AF7FF-250B-4CF1-B3FD-8012FDFCE904}">
      <formula1>AND(I$12&lt;&gt;"",I$11&lt;&gt;"",I70&gt;-1)</formula1>
    </dataValidation>
    <dataValidation type="custom" showInputMessage="1" showErrorMessage="1" errorTitle="OBS! Feltets betingelser:" error="1. Valuta og kurs skal være udfyldt._x000a_2. Beløbet må ikke overstige Oprindelig anskaffelsessum i denne sektion." sqref="I77" xr:uid="{6E3624FF-1AC5-41C2-89B1-A6A74D0EF3FE}">
      <formula1>AND(I$12&lt;&gt;"",I$11&lt;&gt;"",I77&lt;=I76)</formula1>
    </dataValidation>
    <dataValidation type="custom" showInputMessage="1" showErrorMessage="1" errorTitle="OBS! Feltets betingelser" error="1. Valuta og kurs skal være udfyldt._x000a_2 Beløbet må ikke være negativt." sqref="I79" xr:uid="{08C92DC7-01FD-4335-A717-5D46529DF7E7}">
      <formula1>AND(I$12&lt;&gt;"",I$11&lt;&gt;"",I79&gt;-1)</formula1>
    </dataValidation>
    <dataValidation type="custom" showInputMessage="1" showErrorMessage="1" errorTitle="OBS! Feltets betingelser:" error="1. Kurset angives med højst 6 decimaler._x000a_2. Kurset skal være 1, hvis der ved valuta er valgt DKK." prompt="DKK indtast 1,00 ellers ....._x000a_Nationalbankens gennemsnitskurs for indkomståret_x000a__x000a__x000a_" sqref="I12" xr:uid="{6744DED6-277F-4695-83F4-CE4F5764B24F}">
      <formula1>AND(IF(I11="DKK",I12=1),I12=ROUND(I12,6))</formula1>
    </dataValidation>
    <dataValidation type="custom" showInputMessage="1" showErrorMessage="1" errorTitle="OBS! Feltets betingelser:" error="1.Valuta og kurs skal være udfyldt." sqref="I45 I51:I52" xr:uid="{4729E69A-6E9A-4954-A7D2-AF7738313064}">
      <formula1>AND(I$12&lt;&gt;"",I$11&lt;&gt;"")</formula1>
    </dataValidation>
  </dataValidations>
  <hyperlinks>
    <hyperlink ref="I8" r:id="rId1" xr:uid="{FDBB14D3-46FB-4D73-881D-8BF742C3A37C}"/>
  </hyperlinks>
  <pageMargins left="0.7" right="0.7" top="0.75" bottom="0.75" header="0.3" footer="0.3"/>
  <pageSetup paperSize="9" scale="54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A78B0-E9B9-461C-8CDA-6266181F0127}">
  <sheetPr codeName="Ark3">
    <pageSetUpPr fitToPage="1"/>
  </sheetPr>
  <dimension ref="A1:T200"/>
  <sheetViews>
    <sheetView showGridLines="0" zoomScaleNormal="100" workbookViewId="0">
      <selection activeCell="D6" sqref="D6:E6"/>
    </sheetView>
  </sheetViews>
  <sheetFormatPr defaultColWidth="9.140625" defaultRowHeight="12.75"/>
  <cols>
    <col min="1" max="1" width="3.7109375" style="5" customWidth="1"/>
    <col min="2" max="2" width="16.7109375" style="5" customWidth="1"/>
    <col min="3" max="3" width="1.7109375" style="5" customWidth="1"/>
    <col min="4" max="4" width="13.7109375" style="5" customWidth="1"/>
    <col min="5" max="5" width="74.7109375" style="5" customWidth="1"/>
    <col min="6" max="6" width="4.7109375" style="5" customWidth="1"/>
    <col min="7" max="7" width="19.7109375" style="5" customWidth="1"/>
    <col min="8" max="8" width="3.7109375" style="5" customWidth="1"/>
    <col min="9" max="9" width="1.7109375" style="5" customWidth="1"/>
    <col min="10" max="10" width="20.7109375" style="5" customWidth="1"/>
    <col min="11" max="11" width="1.7109375" style="5" customWidth="1"/>
    <col min="12" max="16384" width="9.140625" style="5"/>
  </cols>
  <sheetData>
    <row r="1" spans="1:17" ht="12" customHeight="1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3"/>
      <c r="M1" s="3"/>
      <c r="N1" s="3"/>
      <c r="O1" s="3"/>
      <c r="P1" s="3"/>
      <c r="Q1" s="3"/>
    </row>
    <row r="2" spans="1:17" ht="63.95" customHeight="1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3"/>
      <c r="M2" s="3"/>
      <c r="N2" s="3"/>
      <c r="O2" s="3"/>
      <c r="P2" s="3"/>
      <c r="Q2" s="3"/>
    </row>
    <row r="3" spans="1:17" ht="20.100000000000001" customHeight="1">
      <c r="A3" s="195" t="s">
        <v>94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9"/>
      <c r="M3" s="3"/>
      <c r="N3" s="3"/>
      <c r="O3" s="3"/>
      <c r="P3" s="3"/>
      <c r="Q3" s="3"/>
    </row>
    <row r="4" spans="1:17" ht="20.100000000000001" customHeight="1">
      <c r="A4" s="65"/>
      <c r="B4" s="68" t="s">
        <v>96</v>
      </c>
      <c r="C4" s="68"/>
      <c r="D4" s="68"/>
      <c r="E4" s="69"/>
      <c r="F4" s="69"/>
      <c r="G4" s="69"/>
      <c r="H4" s="69"/>
      <c r="I4" s="69"/>
      <c r="J4" s="70">
        <v>46082</v>
      </c>
      <c r="K4" s="70"/>
      <c r="L4" s="9"/>
      <c r="M4" s="3"/>
      <c r="N4" s="3"/>
      <c r="O4" s="3"/>
      <c r="P4" s="3"/>
      <c r="Q4" s="3"/>
    </row>
    <row r="5" spans="1:17" ht="9.9499999999999993" customHeight="1">
      <c r="A5" s="6"/>
      <c r="B5" s="6"/>
      <c r="C5" s="6"/>
      <c r="D5" s="6"/>
      <c r="E5" s="4"/>
      <c r="F5" s="4"/>
      <c r="G5" s="7"/>
      <c r="H5" s="7"/>
      <c r="I5" s="7"/>
      <c r="J5" s="8"/>
      <c r="K5" s="8"/>
      <c r="L5" s="9"/>
      <c r="M5" s="3"/>
      <c r="N5" s="3"/>
      <c r="O5" s="3"/>
      <c r="P5" s="3"/>
      <c r="Q5" s="4"/>
    </row>
    <row r="6" spans="1:17" ht="20.100000000000001" customHeight="1">
      <c r="A6" s="6"/>
      <c r="B6" s="73" t="s">
        <v>0</v>
      </c>
      <c r="C6" s="73"/>
      <c r="D6" s="202"/>
      <c r="E6" s="203"/>
      <c r="F6" s="97"/>
      <c r="G6" s="97" t="s">
        <v>1</v>
      </c>
      <c r="H6" s="97"/>
      <c r="I6" s="97"/>
      <c r="J6" s="146"/>
      <c r="K6" s="9"/>
      <c r="L6" s="9"/>
      <c r="M6" s="3"/>
      <c r="N6" s="3"/>
      <c r="O6" s="3"/>
      <c r="P6" s="3"/>
      <c r="Q6" s="3"/>
    </row>
    <row r="7" spans="1:17" ht="20.100000000000001" customHeight="1">
      <c r="A7" s="6"/>
      <c r="B7" s="6"/>
      <c r="C7" s="6"/>
      <c r="D7" s="202"/>
      <c r="E7" s="203"/>
      <c r="F7" s="6"/>
      <c r="G7" s="6"/>
      <c r="H7" s="6"/>
      <c r="I7" s="6"/>
      <c r="J7" t="s">
        <v>2</v>
      </c>
      <c r="K7"/>
      <c r="L7" s="9"/>
      <c r="M7" s="3"/>
      <c r="N7" s="3"/>
      <c r="O7" s="3"/>
      <c r="P7" s="3"/>
      <c r="Q7" s="3"/>
    </row>
    <row r="8" spans="1:17" ht="20.100000000000001" customHeight="1">
      <c r="A8" s="6"/>
      <c r="B8" s="6"/>
      <c r="C8" s="6"/>
      <c r="D8" s="202"/>
      <c r="E8" s="203"/>
      <c r="F8" s="12"/>
      <c r="G8" s="12"/>
      <c r="H8" s="12"/>
      <c r="I8" s="12"/>
      <c r="J8" s="2" t="s">
        <v>3</v>
      </c>
      <c r="K8" s="2"/>
      <c r="L8" s="9"/>
      <c r="M8" s="3"/>
      <c r="N8" s="3"/>
      <c r="O8" s="3"/>
      <c r="P8" s="3"/>
      <c r="Q8" s="3"/>
    </row>
    <row r="9" spans="1:17" ht="20.100000000000001" customHeight="1">
      <c r="A9" s="6"/>
      <c r="B9" s="6"/>
      <c r="C9" s="6"/>
      <c r="D9" s="202"/>
      <c r="E9" s="203"/>
      <c r="F9" s="13"/>
      <c r="G9" s="13"/>
      <c r="H9" s="13"/>
      <c r="I9" s="13"/>
      <c r="J9" s="30" t="s">
        <v>92</v>
      </c>
      <c r="K9" s="30"/>
      <c r="L9" s="9"/>
      <c r="M9" s="3"/>
      <c r="N9" s="3"/>
      <c r="O9" s="3"/>
      <c r="P9" s="3"/>
      <c r="Q9" s="3"/>
    </row>
    <row r="10" spans="1:17" ht="9.9499999999999993" customHeight="1">
      <c r="B10" s="7"/>
      <c r="C10" s="7"/>
      <c r="D10" s="7"/>
      <c r="E10" s="3"/>
      <c r="F10" s="3"/>
      <c r="G10" s="14"/>
      <c r="H10" s="14"/>
      <c r="I10" s="14"/>
      <c r="L10" s="9"/>
      <c r="M10" s="3"/>
      <c r="N10" s="3"/>
      <c r="O10" s="3"/>
      <c r="P10" s="3"/>
      <c r="Q10" s="3"/>
    </row>
    <row r="11" spans="1:17" ht="20.100000000000001" customHeight="1" thickBot="1">
      <c r="A11" s="93"/>
      <c r="B11" s="93" t="s">
        <v>87</v>
      </c>
      <c r="C11" s="93"/>
      <c r="D11" s="93"/>
      <c r="E11" s="95"/>
      <c r="F11" s="95"/>
      <c r="G11" s="96"/>
      <c r="H11" s="96"/>
      <c r="I11" s="96"/>
      <c r="J11" s="114" t="s">
        <v>71</v>
      </c>
      <c r="K11" s="114"/>
      <c r="L11" s="9"/>
      <c r="M11" s="3"/>
      <c r="N11" s="3"/>
      <c r="O11" s="3"/>
      <c r="P11" s="3"/>
      <c r="Q11" s="3"/>
    </row>
    <row r="12" spans="1:17" ht="20.100000000000001" customHeight="1">
      <c r="A12" s="21"/>
      <c r="B12" s="72" t="s">
        <v>89</v>
      </c>
      <c r="C12" s="7"/>
      <c r="D12" s="187"/>
      <c r="E12" s="188"/>
      <c r="F12" s="188"/>
      <c r="G12" s="189"/>
      <c r="H12" s="189"/>
      <c r="I12" s="189"/>
      <c r="J12" s="200" t="s">
        <v>103</v>
      </c>
      <c r="K12" s="200"/>
      <c r="L12" s="125"/>
      <c r="M12" s="3"/>
      <c r="N12" s="3"/>
      <c r="O12" s="3"/>
      <c r="P12" s="3"/>
      <c r="Q12" s="3"/>
    </row>
    <row r="13" spans="1:17" ht="21.95" customHeight="1">
      <c r="A13" s="57"/>
      <c r="B13" s="89"/>
      <c r="C13" s="89"/>
      <c r="D13" s="118" t="s">
        <v>100</v>
      </c>
      <c r="E13" s="80" t="s">
        <v>69</v>
      </c>
      <c r="F13" s="190"/>
      <c r="G13" s="191"/>
      <c r="H13" s="191"/>
      <c r="I13" s="191"/>
      <c r="J13" s="201"/>
      <c r="K13" s="201"/>
      <c r="L13" s="54"/>
      <c r="M13" s="3"/>
      <c r="N13" s="3"/>
      <c r="O13" s="3"/>
      <c r="P13" s="3"/>
      <c r="Q13" s="3"/>
    </row>
    <row r="14" spans="1:17" ht="5.0999999999999996" customHeight="1">
      <c r="A14" s="57"/>
      <c r="B14" s="89"/>
      <c r="C14" s="89"/>
      <c r="D14" s="89"/>
      <c r="E14" s="116"/>
      <c r="F14" s="116"/>
      <c r="G14" s="91"/>
      <c r="H14" s="91"/>
      <c r="I14" s="91"/>
      <c r="J14" s="115"/>
      <c r="K14" s="115"/>
      <c r="L14" s="9"/>
      <c r="M14" s="3"/>
      <c r="N14" s="3"/>
      <c r="O14" s="3"/>
      <c r="P14" s="3"/>
      <c r="Q14" s="3"/>
    </row>
    <row r="15" spans="1:17" ht="20.100000000000001" customHeight="1">
      <c r="B15" s="89"/>
      <c r="C15" s="89"/>
      <c r="D15" s="143"/>
      <c r="E15" s="144"/>
      <c r="F15" s="14"/>
      <c r="G15" s="14"/>
      <c r="H15" s="14"/>
      <c r="I15" s="14"/>
      <c r="J15" s="168"/>
      <c r="K15" s="92"/>
      <c r="L15" s="9"/>
      <c r="M15" s="3"/>
      <c r="N15" s="3"/>
      <c r="O15" s="3"/>
      <c r="P15" s="3"/>
      <c r="Q15" s="3"/>
    </row>
    <row r="16" spans="1:17" ht="20.100000000000001" customHeight="1">
      <c r="A16" s="57"/>
      <c r="B16" s="89"/>
      <c r="C16" s="89"/>
      <c r="D16" s="143"/>
      <c r="E16" s="144"/>
      <c r="F16" s="14"/>
      <c r="G16" s="14"/>
      <c r="H16" s="14"/>
      <c r="I16" s="14"/>
      <c r="J16" s="168"/>
      <c r="K16" s="92"/>
      <c r="L16" s="9"/>
      <c r="M16" s="3"/>
      <c r="N16" s="3"/>
      <c r="O16" s="3"/>
      <c r="P16" s="3"/>
      <c r="Q16" s="3"/>
    </row>
    <row r="17" spans="1:20" ht="20.100000000000001" customHeight="1">
      <c r="A17" s="57"/>
      <c r="B17" s="89"/>
      <c r="C17" s="89"/>
      <c r="D17" s="143"/>
      <c r="E17" s="144"/>
      <c r="F17" s="14"/>
      <c r="G17" s="14"/>
      <c r="H17" s="14"/>
      <c r="I17" s="14"/>
      <c r="J17" s="168"/>
      <c r="K17" s="92"/>
      <c r="L17" s="9"/>
      <c r="M17" s="3"/>
      <c r="N17" s="3"/>
      <c r="O17" s="3"/>
      <c r="P17" s="3"/>
      <c r="Q17" s="3"/>
    </row>
    <row r="18" spans="1:20" ht="20.100000000000001" customHeight="1">
      <c r="A18" s="57"/>
      <c r="B18" s="89"/>
      <c r="C18" s="89"/>
      <c r="D18" s="143"/>
      <c r="E18" s="144"/>
      <c r="F18" s="14"/>
      <c r="G18" s="14"/>
      <c r="H18" s="14"/>
      <c r="I18" s="14"/>
      <c r="J18" s="168"/>
      <c r="K18" s="92"/>
      <c r="L18" s="9"/>
      <c r="M18" s="3"/>
      <c r="N18" s="3"/>
      <c r="O18" s="3"/>
      <c r="P18" s="3"/>
      <c r="Q18" s="3"/>
    </row>
    <row r="19" spans="1:20" ht="20.100000000000001" customHeight="1">
      <c r="A19" s="57"/>
      <c r="B19" s="89"/>
      <c r="C19" s="89"/>
      <c r="D19" s="143"/>
      <c r="E19" s="144"/>
      <c r="F19" s="14"/>
      <c r="G19" s="14"/>
      <c r="H19" s="14"/>
      <c r="I19" s="14"/>
      <c r="J19" s="168"/>
      <c r="K19" s="92"/>
      <c r="L19" s="9"/>
      <c r="M19" s="3"/>
      <c r="N19" s="3"/>
      <c r="O19" s="3"/>
      <c r="P19" s="3"/>
      <c r="Q19" s="3"/>
    </row>
    <row r="20" spans="1:20" ht="20.100000000000001" customHeight="1" thickBot="1">
      <c r="A20" s="57"/>
      <c r="B20" s="89"/>
      <c r="C20" s="89"/>
      <c r="D20" s="143"/>
      <c r="E20" s="144"/>
      <c r="F20" s="14"/>
      <c r="G20" s="14"/>
      <c r="H20" s="14"/>
      <c r="I20" s="14"/>
      <c r="J20" s="169"/>
      <c r="K20" s="92"/>
      <c r="L20" s="9"/>
      <c r="M20" s="3"/>
      <c r="N20" s="3"/>
      <c r="O20" s="3"/>
      <c r="P20" s="3"/>
      <c r="Q20" s="3"/>
    </row>
    <row r="21" spans="1:20" ht="20.100000000000001" customHeight="1">
      <c r="B21" s="10"/>
      <c r="C21" s="72"/>
      <c r="D21" s="72" t="s">
        <v>70</v>
      </c>
      <c r="E21" s="40"/>
      <c r="F21" s="40"/>
      <c r="G21" s="10"/>
      <c r="H21" s="142" t="s">
        <v>84</v>
      </c>
      <c r="I21" s="10"/>
      <c r="J21" s="35">
        <f>SUM(J15:J20)</f>
        <v>0</v>
      </c>
      <c r="K21" s="34"/>
      <c r="L21" s="54"/>
      <c r="M21" s="3"/>
      <c r="N21" s="3"/>
      <c r="O21" s="3"/>
      <c r="P21" s="3"/>
      <c r="Q21" s="3"/>
    </row>
    <row r="22" spans="1:20" ht="20.100000000000001" customHeight="1">
      <c r="A22" s="15"/>
      <c r="B22" s="15"/>
      <c r="C22" s="83"/>
      <c r="D22" s="83" t="s">
        <v>75</v>
      </c>
      <c r="E22" s="11"/>
      <c r="F22" s="11"/>
      <c r="G22" s="15"/>
      <c r="H22" s="15"/>
      <c r="I22" s="15"/>
      <c r="J22" s="16">
        <f>J30</f>
        <v>0</v>
      </c>
      <c r="K22" s="18"/>
      <c r="L22" s="184"/>
      <c r="M22" s="3"/>
      <c r="N22" s="3"/>
      <c r="O22" s="3"/>
      <c r="P22" s="3"/>
      <c r="Q22" s="3"/>
      <c r="T22" s="59"/>
    </row>
    <row r="23" spans="1:20" ht="20.100000000000001" customHeight="1" thickBot="1">
      <c r="A23" s="15"/>
      <c r="B23" s="15"/>
      <c r="C23" s="83"/>
      <c r="D23" s="83" t="s">
        <v>47</v>
      </c>
      <c r="E23" s="11"/>
      <c r="F23" s="11"/>
      <c r="G23" s="15"/>
      <c r="H23" s="15"/>
      <c r="I23" s="15"/>
      <c r="J23" s="55">
        <f>J21-J22</f>
        <v>0</v>
      </c>
      <c r="K23" s="18"/>
      <c r="L23" s="54"/>
      <c r="M23" s="54"/>
      <c r="N23" s="3"/>
      <c r="O23" s="3"/>
      <c r="P23" s="9"/>
      <c r="Q23" s="3"/>
    </row>
    <row r="24" spans="1:20" ht="20.100000000000001" customHeight="1">
      <c r="A24" s="15"/>
      <c r="B24" s="40"/>
      <c r="C24" s="85"/>
      <c r="D24" s="85" t="s">
        <v>65</v>
      </c>
      <c r="E24" s="11"/>
      <c r="F24" s="11"/>
      <c r="G24" s="15"/>
      <c r="H24" s="15"/>
      <c r="I24" s="15"/>
      <c r="J24" s="34">
        <f>IF(J23&gt;0,J23*25%,0)</f>
        <v>0</v>
      </c>
      <c r="K24" s="34"/>
      <c r="L24" s="9"/>
      <c r="M24" s="3"/>
      <c r="N24" s="3"/>
      <c r="O24" s="3"/>
      <c r="P24" s="3"/>
      <c r="Q24" s="3"/>
    </row>
    <row r="25" spans="1:20" ht="9.9499999999999993" customHeight="1">
      <c r="A25" s="19"/>
      <c r="B25" s="20"/>
      <c r="C25" s="20"/>
      <c r="D25" s="84"/>
      <c r="E25" s="90"/>
      <c r="F25" s="90"/>
      <c r="G25" s="19"/>
      <c r="H25" s="19"/>
      <c r="I25" s="19"/>
      <c r="J25" s="35"/>
      <c r="K25" s="35"/>
      <c r="L25" s="9"/>
      <c r="M25" s="3"/>
      <c r="N25" s="3"/>
      <c r="O25" s="3"/>
      <c r="P25" s="3"/>
      <c r="Q25" s="3"/>
    </row>
    <row r="26" spans="1:20" ht="20.100000000000001" customHeight="1">
      <c r="A26" s="21"/>
      <c r="B26" s="72" t="s">
        <v>102</v>
      </c>
      <c r="C26" s="71"/>
      <c r="D26" s="85"/>
      <c r="E26" s="11"/>
      <c r="F26" s="11"/>
      <c r="G26" s="15"/>
      <c r="H26" s="15"/>
      <c r="I26" s="15"/>
      <c r="J26" s="34"/>
      <c r="K26" s="34"/>
      <c r="L26" s="9"/>
      <c r="M26" s="3"/>
      <c r="N26" s="3"/>
      <c r="O26" s="3"/>
      <c r="P26" s="3"/>
      <c r="Q26" s="3"/>
    </row>
    <row r="27" spans="1:20" ht="20.100000000000001" customHeight="1">
      <c r="B27" s="15"/>
      <c r="C27" s="83"/>
      <c r="D27" s="83" t="s">
        <v>73</v>
      </c>
      <c r="E27" s="11"/>
      <c r="F27" s="11"/>
      <c r="G27" s="15"/>
      <c r="H27" s="15"/>
      <c r="I27" s="15"/>
      <c r="J27" s="170"/>
      <c r="K27" s="9"/>
      <c r="L27" s="9"/>
      <c r="M27" s="3"/>
      <c r="N27" s="3"/>
      <c r="O27" s="3"/>
      <c r="P27" s="3"/>
      <c r="Q27" s="3"/>
    </row>
    <row r="28" spans="1:20" ht="20.100000000000001" customHeight="1">
      <c r="A28" s="10"/>
      <c r="B28" s="15"/>
      <c r="C28" s="83"/>
      <c r="D28" s="83" t="s">
        <v>76</v>
      </c>
      <c r="E28" s="11"/>
      <c r="F28" s="11"/>
      <c r="G28" s="168"/>
      <c r="H28" s="9"/>
      <c r="I28" s="9"/>
      <c r="J28" s="89"/>
      <c r="K28" s="89"/>
      <c r="L28" s="9"/>
      <c r="M28" s="3"/>
      <c r="N28" s="3"/>
      <c r="O28" s="3"/>
      <c r="P28" s="3"/>
      <c r="Q28" s="3"/>
    </row>
    <row r="29" spans="1:20" ht="20.100000000000001" customHeight="1">
      <c r="A29" s="10"/>
      <c r="B29" s="15"/>
      <c r="C29" s="83"/>
      <c r="D29" s="83" t="s">
        <v>77</v>
      </c>
      <c r="E29" s="11"/>
      <c r="F29" s="11"/>
      <c r="G29" s="168"/>
      <c r="H29" s="9"/>
      <c r="I29" s="9"/>
      <c r="J29" s="89"/>
      <c r="K29" s="89"/>
      <c r="L29" s="9"/>
      <c r="M29" s="3"/>
      <c r="N29" s="3"/>
      <c r="O29" s="3"/>
      <c r="P29" s="3"/>
      <c r="Q29" s="3"/>
    </row>
    <row r="30" spans="1:20" ht="20.100000000000001" customHeight="1">
      <c r="A30" s="10"/>
      <c r="B30" s="15"/>
      <c r="C30" s="83"/>
      <c r="D30" s="83" t="s">
        <v>72</v>
      </c>
      <c r="E30" s="11"/>
      <c r="F30" s="11"/>
      <c r="G30" s="117"/>
      <c r="H30" s="117" t="str">
        <f>IF(J30&gt;J27,"Beløbet må ikke overstige Samlede underskud primo fra og med indkomståret 2002, tidsubegrænset","")</f>
        <v/>
      </c>
      <c r="I30" s="58"/>
      <c r="J30" s="16">
        <f>SUM(G28:G29)</f>
        <v>0</v>
      </c>
      <c r="K30" s="18"/>
      <c r="L30" s="9"/>
      <c r="M30" s="3"/>
      <c r="N30" s="3"/>
      <c r="O30" s="3"/>
      <c r="P30" s="3"/>
      <c r="Q30" s="3"/>
    </row>
    <row r="31" spans="1:20" ht="20.100000000000001" customHeight="1" thickBot="1">
      <c r="A31" s="10"/>
      <c r="B31" s="15"/>
      <c r="C31" s="83"/>
      <c r="D31" s="83" t="s">
        <v>21</v>
      </c>
      <c r="E31" s="11"/>
      <c r="F31" s="11"/>
      <c r="G31" s="15"/>
      <c r="H31" s="15"/>
      <c r="I31" s="15"/>
      <c r="J31" s="171">
        <f>IF(J23&lt;0,-J23,0)</f>
        <v>0</v>
      </c>
      <c r="K31" s="18"/>
      <c r="L31" s="54"/>
      <c r="M31" s="3"/>
      <c r="N31" s="3"/>
      <c r="O31" s="3"/>
      <c r="P31" s="3"/>
      <c r="Q31" s="3"/>
    </row>
    <row r="32" spans="1:20" ht="20.100000000000001" customHeight="1">
      <c r="A32" s="15"/>
      <c r="B32" s="10"/>
      <c r="C32" s="72"/>
      <c r="D32" s="72" t="s">
        <v>22</v>
      </c>
      <c r="E32" s="11"/>
      <c r="F32" s="11"/>
      <c r="G32" s="10"/>
      <c r="H32" s="10"/>
      <c r="I32" s="10"/>
      <c r="J32" s="34">
        <f>J27-J30+J31</f>
        <v>0</v>
      </c>
      <c r="K32" s="34"/>
      <c r="L32" s="9"/>
      <c r="M32" s="3"/>
      <c r="N32" s="3"/>
      <c r="O32" s="3"/>
      <c r="P32" s="3"/>
      <c r="Q32" s="3"/>
    </row>
    <row r="33" spans="1:17" ht="9.9499999999999993" customHeight="1" thickBot="1">
      <c r="A33" s="61"/>
      <c r="B33" s="63"/>
      <c r="C33" s="63"/>
      <c r="D33" s="93"/>
      <c r="E33" s="94"/>
      <c r="F33" s="94"/>
      <c r="G33" s="63"/>
      <c r="H33" s="63"/>
      <c r="I33" s="63"/>
      <c r="J33" s="56"/>
      <c r="K33" s="56"/>
      <c r="L33" s="9"/>
      <c r="M33" s="3"/>
      <c r="N33" s="3"/>
      <c r="O33" s="3"/>
      <c r="P33" s="3"/>
      <c r="Q33" s="3"/>
    </row>
    <row r="34" spans="1:17" ht="24" customHeight="1">
      <c r="B34" s="78" t="s">
        <v>68</v>
      </c>
      <c r="C34" s="72"/>
      <c r="D34" s="24"/>
      <c r="E34" s="25"/>
      <c r="F34" s="25"/>
      <c r="G34" s="25"/>
      <c r="H34" s="25"/>
      <c r="I34" s="25"/>
      <c r="J34" s="26"/>
      <c r="K34" s="26"/>
      <c r="L34" s="3"/>
      <c r="M34" s="3"/>
      <c r="N34" s="3"/>
      <c r="O34" s="3"/>
      <c r="P34" s="3"/>
      <c r="Q34" s="3"/>
    </row>
    <row r="35" spans="1:17" ht="24" customHeight="1">
      <c r="B35" s="107" t="s">
        <v>31</v>
      </c>
      <c r="C35" s="76"/>
      <c r="D35" s="172"/>
      <c r="E35" s="199"/>
      <c r="F35" s="199"/>
      <c r="G35" s="15"/>
      <c r="H35" s="15"/>
      <c r="I35" s="15"/>
      <c r="J35" s="11"/>
      <c r="K35" s="11"/>
      <c r="L35" s="9"/>
      <c r="M35" s="3"/>
      <c r="N35" s="3"/>
      <c r="O35" s="3"/>
      <c r="P35" s="3"/>
      <c r="Q35" s="3"/>
    </row>
    <row r="36" spans="1:17" ht="24" customHeight="1">
      <c r="A36" s="11"/>
      <c r="B36" s="79"/>
      <c r="C36" s="77"/>
      <c r="D36" s="145" t="s">
        <v>32</v>
      </c>
      <c r="E36" s="15"/>
      <c r="F36" s="15"/>
      <c r="G36" s="11"/>
      <c r="H36" s="11"/>
      <c r="I36" s="11"/>
      <c r="J36" s="11"/>
      <c r="K36" s="11"/>
      <c r="L36" s="9"/>
      <c r="M36" s="3"/>
      <c r="N36" s="3"/>
      <c r="O36" s="3"/>
      <c r="P36" s="3"/>
      <c r="Q36" s="3"/>
    </row>
    <row r="37" spans="1:17" ht="9.9499999999999993" customHeight="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9"/>
      <c r="M37" s="3"/>
      <c r="N37" s="3"/>
      <c r="O37" s="3"/>
      <c r="P37" s="3"/>
      <c r="Q37" s="3"/>
    </row>
    <row r="38" spans="1:17" ht="20.100000000000001" customHeight="1">
      <c r="A38" s="66"/>
      <c r="B38" s="66" t="s">
        <v>105</v>
      </c>
      <c r="C38" s="66"/>
      <c r="D38" s="66"/>
      <c r="E38" s="67"/>
      <c r="F38" s="67"/>
      <c r="G38" s="67"/>
      <c r="H38" s="67"/>
      <c r="I38" s="67"/>
      <c r="J38" s="74" t="s">
        <v>33</v>
      </c>
      <c r="K38" s="74"/>
      <c r="L38" s="9"/>
      <c r="M38" s="3"/>
      <c r="N38" s="3"/>
      <c r="O38" s="3"/>
      <c r="P38" s="3"/>
      <c r="Q38" s="3"/>
    </row>
    <row r="39" spans="1:17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spans="1:17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</row>
    <row r="41" spans="1:17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1:17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</row>
    <row r="43" spans="1:17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</row>
    <row r="44" spans="1:17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spans="1:17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</row>
    <row r="46" spans="1:17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</row>
    <row r="190" spans="1:1" hidden="1">
      <c r="A190" s="5" t="s">
        <v>50</v>
      </c>
    </row>
    <row r="191" spans="1:1" hidden="1">
      <c r="A191" s="5" t="s">
        <v>51</v>
      </c>
    </row>
    <row r="192" spans="1:1" hidden="1">
      <c r="A192" s="5" t="s">
        <v>52</v>
      </c>
    </row>
    <row r="193" spans="1:1" hidden="1">
      <c r="A193" s="5" t="s">
        <v>53</v>
      </c>
    </row>
    <row r="194" spans="1:1" hidden="1">
      <c r="A194" s="5" t="s">
        <v>54</v>
      </c>
    </row>
    <row r="195" spans="1:1" hidden="1">
      <c r="A195" s="5" t="s">
        <v>55</v>
      </c>
    </row>
    <row r="196" spans="1:1" hidden="1">
      <c r="A196" s="5" t="s">
        <v>56</v>
      </c>
    </row>
    <row r="197" spans="1:1" hidden="1">
      <c r="A197" s="5" t="s">
        <v>57</v>
      </c>
    </row>
    <row r="198" spans="1:1" hidden="1">
      <c r="A198" s="5" t="s">
        <v>58</v>
      </c>
    </row>
    <row r="199" spans="1:1" hidden="1">
      <c r="A199" s="5" t="s">
        <v>59</v>
      </c>
    </row>
    <row r="200" spans="1:1" hidden="1">
      <c r="A200" s="5" t="s">
        <v>34</v>
      </c>
    </row>
  </sheetData>
  <sheetProtection algorithmName="SHA-512" hashValue="af+HYTTpW35io07V4I+g0aDghZ3qyQkj0T3TTmYB7OiCesD92QMtq4vdB1zrMKNT2Fe2e08FOL4+/eo2X99jyA==" saltValue="Y5j12+L/+rROhaypmJYz1w==" spinCount="100000" sheet="1" selectLockedCells="1"/>
  <protectedRanges>
    <protectedRange sqref="J6 J11:K12 J22:K22 E15:E20 D6:E9 D35:E35 J14:K14 J15:J20 J30:K30" name="Område1_1"/>
    <protectedRange sqref="J27" name="Område1_1_1"/>
    <protectedRange sqref="G28" name="Område1_1_2"/>
    <protectedRange sqref="G29" name="Område1_1_3"/>
  </protectedRanges>
  <mergeCells count="8">
    <mergeCell ref="A2:K2"/>
    <mergeCell ref="A3:K3"/>
    <mergeCell ref="E35:F35"/>
    <mergeCell ref="J12:K13"/>
    <mergeCell ref="D6:E6"/>
    <mergeCell ref="D7:E7"/>
    <mergeCell ref="D8:E8"/>
    <mergeCell ref="D9:E9"/>
  </mergeCells>
  <conditionalFormatting sqref="D6:D9">
    <cfRule type="containsBlanks" dxfId="7" priority="2">
      <formula>LEN(TRIM(D6))=0</formula>
    </cfRule>
  </conditionalFormatting>
  <conditionalFormatting sqref="D15:E20">
    <cfRule type="containsBlanks" dxfId="6" priority="3">
      <formula>LEN(TRIM(D15))=0</formula>
    </cfRule>
  </conditionalFormatting>
  <conditionalFormatting sqref="D35:E35">
    <cfRule type="containsBlanks" dxfId="5" priority="43">
      <formula>LEN(TRIM(D35))=0</formula>
    </cfRule>
  </conditionalFormatting>
  <conditionalFormatting sqref="G28:G29">
    <cfRule type="containsBlanks" dxfId="4" priority="15">
      <formula>LEN(TRIM(G28))=0</formula>
    </cfRule>
  </conditionalFormatting>
  <conditionalFormatting sqref="J6">
    <cfRule type="containsBlanks" dxfId="3" priority="51">
      <formula>LEN(TRIM(J6))=0</formula>
    </cfRule>
  </conditionalFormatting>
  <conditionalFormatting sqref="J15:J20">
    <cfRule type="containsBlanks" dxfId="2" priority="34">
      <formula>LEN(TRIM(J15))=0</formula>
    </cfRule>
  </conditionalFormatting>
  <conditionalFormatting sqref="J27">
    <cfRule type="containsBlanks" dxfId="1" priority="17">
      <formula>LEN(TRIM(J27))=0</formula>
    </cfRule>
  </conditionalFormatting>
  <conditionalFormatting sqref="J30:K30">
    <cfRule type="cellIs" dxfId="0" priority="14" operator="greaterThan">
      <formula>$J$27</formula>
    </cfRule>
  </conditionalFormatting>
  <dataValidations count="9">
    <dataValidation showInputMessage="1" showErrorMessage="1" error="Beløbet må ikke overstige årets skattepligtige underskud." sqref="J30:K30" xr:uid="{589E01E3-7069-4FAE-824B-2A94CEA166C2}"/>
    <dataValidation showInputMessage="1" showErrorMessage="1" sqref="J11:K11 G28" xr:uid="{2EB67DE6-9576-4B95-8231-E58D2C9C524D}"/>
    <dataValidation showInputMessage="1" showErrorMessage="1" errorTitle="Angiv valuta og kurs" error="Der skal angives valuta og kurs" sqref="J16:J20" xr:uid="{4C4E8911-637A-46C4-B587-B83257F8B3AE}"/>
    <dataValidation allowBlank="1" showInputMessage="1" showErrorMessage="1" error="Beløbet må ikke overstige sambeskatningens underskud primo." sqref="J22:K22" xr:uid="{060A087B-A978-4C17-A5C3-8C2D89FCB4C6}"/>
    <dataValidation showInputMessage="1" showErrorMessage="1" errorTitle="Angiv valuta og kurs" error="Der skal angives valuta og kurs" prompt="Felterne skal indeholde skattepligtigt indkomst efter evt. overført underskud til selskabsskattepligtig indkomst efter kulbrinteskattelovens § 11 stk. 2 og før fradrag og fordeling af underskud." sqref="J15" xr:uid="{AC6D2446-C3DC-4234-8156-A0E254CECBD7}"/>
    <dataValidation showInputMessage="1" sqref="G29" xr:uid="{7AA39D6A-EFA6-4F4C-AC54-4EA76A1A04FA}"/>
    <dataValidation type="custom" showInputMessage="1" showErrorMessage="1" errorTitle="OBS! Feltets betingelser:" error="1. Beløbet må ikke være negativt." sqref="J27" xr:uid="{B0CD71AC-2C3D-493B-9F76-8370FF5E1997}">
      <formula1>J27&gt;-1</formula1>
    </dataValidation>
    <dataValidation type="custom" showInputMessage="1" showErrorMessage="1" error="Denne celle må ikke redigeres." prompt="Beløbet skal være årets skattepligtig indkomst efter eventuel overførsel af underskud til selskabsskattepligtig indkomst, jf. kulbrinteskattelovens § 11, stk. 2." sqref="H21" xr:uid="{47288FA1-0F98-416B-B9F7-DD7838067DD3}">
      <formula1>H21="i"</formula1>
    </dataValidation>
    <dataValidation type="whole" errorStyle="warning" allowBlank="1" showInputMessage="1" showErrorMessage="1" errorTitle="Verificér CVR/SE-nr." error="Det indtastede ser ikke ud til at være et gyldigt CVR/SE-nummer." sqref="D15:D20" xr:uid="{AC268D7C-12F2-47E7-96F8-87D3FEF9AFAB}">
      <formula1>10000000</formula1>
      <formula2>99999999</formula2>
    </dataValidation>
  </dataValidations>
  <hyperlinks>
    <hyperlink ref="J8" r:id="rId1" xr:uid="{3E8045BB-A3AF-4CC7-9B10-2B7229DDE6B9}"/>
  </hyperlinks>
  <pageMargins left="0.7" right="0.7" top="0.75" bottom="0.75" header="0.3" footer="0.3"/>
  <pageSetup paperSize="9" scale="53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1</vt:i4>
      </vt:variant>
    </vt:vector>
  </HeadingPairs>
  <TitlesOfParts>
    <vt:vector size="4" baseType="lpstr">
      <vt:lpstr>Oplyningsskema kap 2</vt:lpstr>
      <vt:lpstr>Hjælpeskema kap 2</vt:lpstr>
      <vt:lpstr>Oplys.skema kap2 sambeskatning</vt:lpstr>
      <vt:lpstr>'Hjælpeskema kap 2'!Udskriftsområde</vt:lpstr>
    </vt:vector>
  </TitlesOfParts>
  <Manager/>
  <Company>SKAT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Súni Thomassen</dc:creator>
  <cp:keywords/>
  <dc:description/>
  <cp:lastModifiedBy>Massimiliano Vacis (Max)</cp:lastModifiedBy>
  <cp:revision/>
  <cp:lastPrinted>2025-02-07T10:51:51Z</cp:lastPrinted>
  <dcterms:created xsi:type="dcterms:W3CDTF">2014-10-16T08:52:32Z</dcterms:created>
  <dcterms:modified xsi:type="dcterms:W3CDTF">2026-03-02T12:01:20Z</dcterms:modified>
  <cp:category/>
  <cp:contentStatus/>
</cp:coreProperties>
</file>